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9720" windowHeight="5850" activeTab="2"/>
  </bookViews>
  <sheets>
    <sheet name="Jegyzokönyv" sheetId="1" r:id="rId1"/>
    <sheet name="Jelentés" sheetId="2" r:id="rId2"/>
    <sheet name="Diger" sheetId="3" r:id="rId3"/>
  </sheets>
  <definedNames>
    <definedName name="_xlnm.Print_Titles" localSheetId="2">'Diger'!$1:$1</definedName>
    <definedName name="_xlnm.Print_Titles" localSheetId="0">'Jegyzokönyv'!$1:$1</definedName>
  </definedNames>
  <calcPr fullCalcOnLoad="1"/>
</workbook>
</file>

<file path=xl/sharedStrings.xml><?xml version="1.0" encoding="utf-8"?>
<sst xmlns="http://schemas.openxmlformats.org/spreadsheetml/2006/main" count="747" uniqueCount="304">
  <si>
    <t>Hozott JK</t>
  </si>
  <si>
    <t>Sziv</t>
  </si>
  <si>
    <t>Vent</t>
  </si>
  <si>
    <t>Inj</t>
  </si>
  <si>
    <t>Csovez</t>
  </si>
  <si>
    <t>Porozitás</t>
  </si>
  <si>
    <t>Vákuum</t>
  </si>
  <si>
    <t>Szita</t>
  </si>
  <si>
    <t>SUM</t>
  </si>
  <si>
    <t>JK</t>
  </si>
  <si>
    <t>Jeles</t>
  </si>
  <si>
    <t>Jó</t>
  </si>
  <si>
    <t>Közepes</t>
  </si>
  <si>
    <t>Elégséges</t>
  </si>
  <si>
    <t>Elégtelen</t>
  </si>
  <si>
    <t>%</t>
  </si>
  <si>
    <t>Összesen</t>
  </si>
  <si>
    <t>No.</t>
  </si>
  <si>
    <t>Név</t>
  </si>
  <si>
    <t>Hoz DIG</t>
  </si>
  <si>
    <t>DIG</t>
  </si>
  <si>
    <t>ZH</t>
  </si>
  <si>
    <t>PSZ</t>
  </si>
  <si>
    <t xml:space="preserve">Átlag:  </t>
  </si>
  <si>
    <t>Géplabor eredmény</t>
  </si>
  <si>
    <t>Pót ZH</t>
  </si>
  <si>
    <t>Új    PSZ</t>
  </si>
  <si>
    <t>Pótzh-sok végleges értékelése (indexbe csak ez kerül be)</t>
  </si>
  <si>
    <t>Kék színnel azokat a hallgatókat írjuk, akiknek az előző évi gyakorlatát elfogadjuk, nekik csak ZH-t kell írni.</t>
  </si>
  <si>
    <t>Ács Dorottya</t>
  </si>
  <si>
    <t>Angyal Béla</t>
  </si>
  <si>
    <t>Baán Róbert</t>
  </si>
  <si>
    <t>Badari Andrea Cecília</t>
  </si>
  <si>
    <t>Bakk Nuridsány Beáta</t>
  </si>
  <si>
    <t>Balázs Mária</t>
  </si>
  <si>
    <t>Bálint Erika</t>
  </si>
  <si>
    <t>Bálint Mihály</t>
  </si>
  <si>
    <t>Balog József András</t>
  </si>
  <si>
    <t>Balogh Judit</t>
  </si>
  <si>
    <t>Baranyi Enikő</t>
  </si>
  <si>
    <t>Baráth Viktor</t>
  </si>
  <si>
    <t>Barta Zsolt</t>
  </si>
  <si>
    <t>Bartha Kristóf</t>
  </si>
  <si>
    <t>Bátai Borbála</t>
  </si>
  <si>
    <t>Beke Dávid</t>
  </si>
  <si>
    <t>Békei Beáta</t>
  </si>
  <si>
    <t>Belle Réka</t>
  </si>
  <si>
    <t>Beller Zsolt</t>
  </si>
  <si>
    <t>Bélteki Viola</t>
  </si>
  <si>
    <t>Berde Róbert László</t>
  </si>
  <si>
    <t>Berkes Barbara</t>
  </si>
  <si>
    <t>Berky Róbert János</t>
  </si>
  <si>
    <t>Bernát Csaba</t>
  </si>
  <si>
    <t>Blaskó Gergely</t>
  </si>
  <si>
    <t>Bóné Zoltán Vilmos</t>
  </si>
  <si>
    <t>Boros Lajos</t>
  </si>
  <si>
    <t>Boros Zoltán</t>
  </si>
  <si>
    <t>Budai Orsolya</t>
  </si>
  <si>
    <t>Cernik Ágnes</t>
  </si>
  <si>
    <t>Csáki Attila</t>
  </si>
  <si>
    <t>Cseh Márton</t>
  </si>
  <si>
    <t>Cservenyák Tímea</t>
  </si>
  <si>
    <t>Csuka Béla</t>
  </si>
  <si>
    <t>Danku Emese</t>
  </si>
  <si>
    <t>Dányi Péter László</t>
  </si>
  <si>
    <t>Deák Attila</t>
  </si>
  <si>
    <t>Diaz Faragó Sebastian</t>
  </si>
  <si>
    <t>Dinga Zsófia</t>
  </si>
  <si>
    <t>Dobi Krisztina</t>
  </si>
  <si>
    <t>Dobos Adrienn</t>
  </si>
  <si>
    <t>Dora Krisztina</t>
  </si>
  <si>
    <t>Erki Bianka</t>
  </si>
  <si>
    <t>Farkas Mária</t>
  </si>
  <si>
    <t>Fazekas Lilla</t>
  </si>
  <si>
    <t>Fekete Csaba</t>
  </si>
  <si>
    <t>Fekete Mónika</t>
  </si>
  <si>
    <t>Ferencz Zsuzsanna</t>
  </si>
  <si>
    <t>Ferenczi Sándor</t>
  </si>
  <si>
    <t>Ficzere Tamás</t>
  </si>
  <si>
    <t>Firkala Tamás</t>
  </si>
  <si>
    <t>Forgács Gergely</t>
  </si>
  <si>
    <t>Fülöp Eszter</t>
  </si>
  <si>
    <t>Fülöp Zoltán</t>
  </si>
  <si>
    <t>Gáber Szandra</t>
  </si>
  <si>
    <t>Gál Kinga Alice</t>
  </si>
  <si>
    <t>Gál Norbert</t>
  </si>
  <si>
    <t>Gáspár Tamás</t>
  </si>
  <si>
    <t>Gergely Felicián</t>
  </si>
  <si>
    <t>Gömöri János</t>
  </si>
  <si>
    <t>Gönczi Katalin</t>
  </si>
  <si>
    <t>Greiner Tamás</t>
  </si>
  <si>
    <t>Groska Judit Orsolya</t>
  </si>
  <si>
    <t>Gubán Dorottya</t>
  </si>
  <si>
    <t>Gulyás Zoltán</t>
  </si>
  <si>
    <t>Györe Domokos</t>
  </si>
  <si>
    <t>Gyulai Bálint Sámuel</t>
  </si>
  <si>
    <t>Gyuró Ágnes</t>
  </si>
  <si>
    <t>Gyűrűsi Attila</t>
  </si>
  <si>
    <t>Hajdú Gábor</t>
  </si>
  <si>
    <t>Halász Zsolt</t>
  </si>
  <si>
    <t>Hallgató Edit</t>
  </si>
  <si>
    <t>Hamucska Nóra</t>
  </si>
  <si>
    <t>Haragovics Máté</t>
  </si>
  <si>
    <t>Hári József</t>
  </si>
  <si>
    <t>Hatházi Andrea</t>
  </si>
  <si>
    <t>Hatos János</t>
  </si>
  <si>
    <t>Hégely László</t>
  </si>
  <si>
    <t>Héjj Balázs</t>
  </si>
  <si>
    <t>Hessz Dóra</t>
  </si>
  <si>
    <t>Hevér Helga</t>
  </si>
  <si>
    <t>Horváth Gergő</t>
  </si>
  <si>
    <t>Horváth Veronika Eszter</t>
  </si>
  <si>
    <t>Horváth Zsuzsanna</t>
  </si>
  <si>
    <t>Hödl Patrícia</t>
  </si>
  <si>
    <t>Hum Andrea</t>
  </si>
  <si>
    <t>Imre Balázs</t>
  </si>
  <si>
    <t>Jakab Tamás</t>
  </si>
  <si>
    <t>Jámbor Ágnes</t>
  </si>
  <si>
    <t>Jánszky László Lajos</t>
  </si>
  <si>
    <t>Jenei Attila</t>
  </si>
  <si>
    <t>Jónás Mária Piroska</t>
  </si>
  <si>
    <t>Joó Melinda</t>
  </si>
  <si>
    <t>Kaczynski Kitti</t>
  </si>
  <si>
    <t>Kálmán László</t>
  </si>
  <si>
    <t>Kalmár Péter</t>
  </si>
  <si>
    <t>Kardos Zsolt</t>
  </si>
  <si>
    <t>Katona Beáta</t>
  </si>
  <si>
    <t>Keglevich Péter János</t>
  </si>
  <si>
    <t>Keledi Gergely</t>
  </si>
  <si>
    <t>Kemmer Csaba</t>
  </si>
  <si>
    <t>Kenesei Kata</t>
  </si>
  <si>
    <t>Kenyó Csaba</t>
  </si>
  <si>
    <t>Kereszturi Klára</t>
  </si>
  <si>
    <t>Kis Gabriella</t>
  </si>
  <si>
    <t>Kis-Hegedüs Adrienn</t>
  </si>
  <si>
    <t>Kiss Kornélia</t>
  </si>
  <si>
    <t>Kiss László</t>
  </si>
  <si>
    <t>Kiszely Nóra</t>
  </si>
  <si>
    <t>Klie Ferenc</t>
  </si>
  <si>
    <t>Kocsis Boglárka</t>
  </si>
  <si>
    <t>Kocsis Dániel</t>
  </si>
  <si>
    <t>Komár Imre</t>
  </si>
  <si>
    <t>Komáromi Bonifác</t>
  </si>
  <si>
    <t>Kós Péter Csaba</t>
  </si>
  <si>
    <t>Kovács Ádám</t>
  </si>
  <si>
    <t>Kovács Annamária</t>
  </si>
  <si>
    <t>Kovács Csaba</t>
  </si>
  <si>
    <t>Kovács Klára</t>
  </si>
  <si>
    <t>Kovács Szabolcs</t>
  </si>
  <si>
    <t>Kovács Viktória</t>
  </si>
  <si>
    <t>Krámos Balázs</t>
  </si>
  <si>
    <t>Kristály Erika</t>
  </si>
  <si>
    <t>Kulcsár Andrea</t>
  </si>
  <si>
    <t>Kutas Viola</t>
  </si>
  <si>
    <t>Laczkó Gábor</t>
  </si>
  <si>
    <t>Lakatos Szilvia</t>
  </si>
  <si>
    <t>Lakner Péter</t>
  </si>
  <si>
    <t>László Erzsébet</t>
  </si>
  <si>
    <t>Le Thi Khanh Diem</t>
  </si>
  <si>
    <t>Leidecker Orsolya</t>
  </si>
  <si>
    <t>Lengyel Miklós</t>
  </si>
  <si>
    <t>Lévai Tamás</t>
  </si>
  <si>
    <t>Luczi Melinda</t>
  </si>
  <si>
    <t>Madár Zsuzsanna</t>
  </si>
  <si>
    <t>Magyar Anita</t>
  </si>
  <si>
    <t>Majrik Katalin</t>
  </si>
  <si>
    <t>Mangel Réka</t>
  </si>
  <si>
    <t>Maros Gergely</t>
  </si>
  <si>
    <t>Marton Ágnes</t>
  </si>
  <si>
    <t>Marusa Kata</t>
  </si>
  <si>
    <t>Mátrai Andrea Katalin</t>
  </si>
  <si>
    <t>Mattyasovszky Lenke Írisz</t>
  </si>
  <si>
    <t>Méry Zoltán</t>
  </si>
  <si>
    <t>Mészáros Máté István</t>
  </si>
  <si>
    <t>Mezey Ágnes Éva</t>
  </si>
  <si>
    <t>Mihály András</t>
  </si>
  <si>
    <t>Mindszenty Adrienn</t>
  </si>
  <si>
    <t>Miski Csaba</t>
  </si>
  <si>
    <t>Mogyorós Edina</t>
  </si>
  <si>
    <t>Mohácsik Petra</t>
  </si>
  <si>
    <t>Mohos Miklós</t>
  </si>
  <si>
    <t>Molina Csaba Maximilián</t>
  </si>
  <si>
    <t>Molnár Miklós</t>
  </si>
  <si>
    <t>Mózsi Gábor</t>
  </si>
  <si>
    <t>Nagy Balázs Zoltán</t>
  </si>
  <si>
    <t>Nagy Gabriella</t>
  </si>
  <si>
    <t>Nagy Gáspár</t>
  </si>
  <si>
    <t>Nagy Gergely Nándor</t>
  </si>
  <si>
    <t>Nagy Gergő Péter</t>
  </si>
  <si>
    <t>Nagy Nándor Lukács</t>
  </si>
  <si>
    <t>Nagy Péter</t>
  </si>
  <si>
    <t>Nagy Szilvia Krisztina</t>
  </si>
  <si>
    <t>Nagy Tamás</t>
  </si>
  <si>
    <t>Nagy Zsuzsanna Magdolna</t>
  </si>
  <si>
    <t>Nemesszeghy Ágnes</t>
  </si>
  <si>
    <t>Német Márton</t>
  </si>
  <si>
    <t>Nguyen Van De</t>
  </si>
  <si>
    <t>Nguyen Xuan Duc</t>
  </si>
  <si>
    <t>Nyeste Henrietta</t>
  </si>
  <si>
    <t>Nyulasi Bálint</t>
  </si>
  <si>
    <t>Ócsai Imre</t>
  </si>
  <si>
    <t>Őri Zsuzsanna Emese</t>
  </si>
  <si>
    <t>Pálmai Marcell</t>
  </si>
  <si>
    <t>Papucsek Gábor</t>
  </si>
  <si>
    <t>Paragi Miklós</t>
  </si>
  <si>
    <t>Pásztor Marianna</t>
  </si>
  <si>
    <t>Pataki Hajnalka</t>
  </si>
  <si>
    <t>Pataki Piroska</t>
  </si>
  <si>
    <t>Pénzes Gábor Pál</t>
  </si>
  <si>
    <t>Perjés Péter</t>
  </si>
  <si>
    <t>Pete József</t>
  </si>
  <si>
    <t>Pogány Péter</t>
  </si>
  <si>
    <t>Poór Mária</t>
  </si>
  <si>
    <t>Pressburger Attila</t>
  </si>
  <si>
    <t>Puskás Réka Eszter</t>
  </si>
  <si>
    <t>Pusztai László Kornél</t>
  </si>
  <si>
    <t>Rácz Márta</t>
  </si>
  <si>
    <t>Racskó Dániel</t>
  </si>
  <si>
    <t>Rébeli-Szabó Zsolt</t>
  </si>
  <si>
    <t>Rédei György Richárd</t>
  </si>
  <si>
    <t>Reitli Zoltán</t>
  </si>
  <si>
    <t>Renkecz Tibor</t>
  </si>
  <si>
    <t>Rudics Balázs</t>
  </si>
  <si>
    <t>Ruff Ágnes</t>
  </si>
  <si>
    <t>Sebestyén Zoltán</t>
  </si>
  <si>
    <t>Selinga János József</t>
  </si>
  <si>
    <t>Siklós Márton Imre</t>
  </si>
  <si>
    <t>Simon Péter Tamás</t>
  </si>
  <si>
    <t>Sipos Réka Zsuzsanna</t>
  </si>
  <si>
    <t>Skriba Tamás</t>
  </si>
  <si>
    <t>Smeller Margit Borbála</t>
  </si>
  <si>
    <t>Sólymos Erika</t>
  </si>
  <si>
    <t>Solymosi Tamás</t>
  </si>
  <si>
    <t>Somkuti Judit</t>
  </si>
  <si>
    <t>Somogyi Sándor Zsolt</t>
  </si>
  <si>
    <t>Somorai Zsolt</t>
  </si>
  <si>
    <t>Suba Dávid</t>
  </si>
  <si>
    <t>Suhajda Márta</t>
  </si>
  <si>
    <t>Sütő Zoltán</t>
  </si>
  <si>
    <t>Szabó Balázs</t>
  </si>
  <si>
    <t>Szabó Diána Rita</t>
  </si>
  <si>
    <t>Szabó Fruzsina Irma</t>
  </si>
  <si>
    <t>Szabó Gábor</t>
  </si>
  <si>
    <t>Szabó Gyula</t>
  </si>
  <si>
    <t>Szabó Krisztina</t>
  </si>
  <si>
    <t>Szabó Tamás</t>
  </si>
  <si>
    <t>Szabolcsi Gábor</t>
  </si>
  <si>
    <t>Szalóki Sándor</t>
  </si>
  <si>
    <t>Szarvas Nikolett Diána</t>
  </si>
  <si>
    <t>Szeibert Katalin</t>
  </si>
  <si>
    <t>Székely György</t>
  </si>
  <si>
    <t>Széplaki Zoltán</t>
  </si>
  <si>
    <t>Szigeti György László</t>
  </si>
  <si>
    <t>Szigeti Márton Géza</t>
  </si>
  <si>
    <t>Szilasi Alexandra Zita</t>
  </si>
  <si>
    <t>Szita Melinda</t>
  </si>
  <si>
    <t>Szita Mónika</t>
  </si>
  <si>
    <t>Szoleczky Réka</t>
  </si>
  <si>
    <t>Szöllősi Judit</t>
  </si>
  <si>
    <t>Szűrös Levente</t>
  </si>
  <si>
    <t>Tala Judit</t>
  </si>
  <si>
    <t>Tarcsay Ákos</t>
  </si>
  <si>
    <t>Tátraaljai Dóra</t>
  </si>
  <si>
    <t>Temesvári Manna</t>
  </si>
  <si>
    <t>Tiringer Dániel</t>
  </si>
  <si>
    <t>Tiszavölgyi Péter</t>
  </si>
  <si>
    <t>Tófalvi Dóra</t>
  </si>
  <si>
    <t>Tolnai Gergely László</t>
  </si>
  <si>
    <t>Tomasskovics Bálint</t>
  </si>
  <si>
    <t>Tóth Ádám</t>
  </si>
  <si>
    <t>Tóth János Dániel</t>
  </si>
  <si>
    <t>Tóth Karolina</t>
  </si>
  <si>
    <t>Tóth Noémi</t>
  </si>
  <si>
    <t>Tóth Viola Róza</t>
  </si>
  <si>
    <t>Tölgyesi Ádám József</t>
  </si>
  <si>
    <t>Török Kitti</t>
  </si>
  <si>
    <t>Tverdota Péter</t>
  </si>
  <si>
    <t>Varga Mária</t>
  </si>
  <si>
    <t>Varga Tamás Zoltán</t>
  </si>
  <si>
    <t>Várkonyi Zoltán</t>
  </si>
  <si>
    <t>Vásárhelyi Miklós Tibor</t>
  </si>
  <si>
    <t>Vida József</t>
  </si>
  <si>
    <t>Vidákovics Ervin</t>
  </si>
  <si>
    <t>Vincze Petra</t>
  </si>
  <si>
    <t>Virág Zoltán</t>
  </si>
  <si>
    <t>Vörös Attila</t>
  </si>
  <si>
    <t>Weiszburg Lilla Ágnes</t>
  </si>
  <si>
    <t>Wisniewski Tamás</t>
  </si>
  <si>
    <t>Zana Melinda</t>
  </si>
  <si>
    <t>Zomborszki Róbert</t>
  </si>
  <si>
    <t>Zsirai Tamás</t>
  </si>
  <si>
    <r>
      <t xml:space="preserve">Sarkadi-Nagy István </t>
    </r>
    <r>
      <rPr>
        <sz val="8"/>
        <color indexed="8"/>
        <rFont val="Arial"/>
        <family val="2"/>
      </rPr>
      <t>Botond</t>
    </r>
  </si>
  <si>
    <t>Sárga mezőben, és dőlt betűvel azok a hallgatók vannak, akik a régi tantarv szerint tanulnak, és jegyet is kapnak.</t>
  </si>
  <si>
    <t>Név             (1:jegyz.könyv elf.           O: jegyz.könyv vissza)</t>
  </si>
  <si>
    <t>xx</t>
  </si>
  <si>
    <t>Nagy Gábor (VO…)</t>
  </si>
  <si>
    <t>Nagy Gábor  (EZ…)</t>
  </si>
  <si>
    <t>nem</t>
  </si>
  <si>
    <t>elf</t>
  </si>
  <si>
    <t>2002.-ben</t>
  </si>
  <si>
    <t>iv-PÓTzh</t>
  </si>
  <si>
    <t>Értékelés iv-PÓTzh alapján 2005.dec.</t>
  </si>
  <si>
    <t>Gönczy Gábor</t>
  </si>
  <si>
    <t xml:space="preserve">                   NINCS  A  NEPTUNBAN!!!!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</si>
</sst>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</numFmts>
  <fonts count="20">
    <font>
      <sz val="10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trike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sz val="8"/>
      <color indexed="12"/>
      <name val="Arial"/>
      <family val="2"/>
    </font>
    <font>
      <i/>
      <sz val="10"/>
      <color indexed="8"/>
      <name val="Arial"/>
      <family val="2"/>
    </font>
    <font>
      <i/>
      <sz val="10"/>
      <color indexed="12"/>
      <name val="Arial"/>
      <family val="2"/>
    </font>
    <font>
      <i/>
      <sz val="8"/>
      <color indexed="8"/>
      <name val="Arial"/>
      <family val="2"/>
    </font>
    <font>
      <strike/>
      <sz val="10"/>
      <color indexed="8"/>
      <name val="Arial"/>
      <family val="2"/>
    </font>
    <font>
      <strike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172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2" fontId="2" fillId="0" borderId="3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vertical="center" textRotation="90"/>
    </xf>
    <xf numFmtId="0" fontId="7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6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Fill="1" applyBorder="1" applyAlignment="1">
      <alignment/>
    </xf>
    <xf numFmtId="172" fontId="10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72" fontId="10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13" fillId="2" borderId="13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172" fontId="12" fillId="2" borderId="0" xfId="0" applyNumberFormat="1" applyFont="1" applyFill="1" applyBorder="1" applyAlignment="1">
      <alignment/>
    </xf>
    <xf numFmtId="172" fontId="14" fillId="2" borderId="0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/>
    </xf>
    <xf numFmtId="0" fontId="8" fillId="2" borderId="19" xfId="0" applyFont="1" applyFill="1" applyBorder="1" applyAlignment="1">
      <alignment/>
    </xf>
    <xf numFmtId="0" fontId="9" fillId="0" borderId="19" xfId="0" applyFont="1" applyBorder="1" applyAlignment="1">
      <alignment/>
    </xf>
    <xf numFmtId="0" fontId="13" fillId="2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172" fontId="5" fillId="0" borderId="20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72" fontId="9" fillId="0" borderId="3" xfId="0" applyNumberFormat="1" applyFont="1" applyFill="1" applyBorder="1" applyAlignment="1">
      <alignment/>
    </xf>
    <xf numFmtId="172" fontId="2" fillId="0" borderId="3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5" fillId="0" borderId="2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2" fontId="12" fillId="2" borderId="0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/>
    </xf>
    <xf numFmtId="1" fontId="2" fillId="0" borderId="0" xfId="0" applyNumberFormat="1" applyFont="1" applyFill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right"/>
    </xf>
    <xf numFmtId="0" fontId="15" fillId="0" borderId="2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5" fillId="0" borderId="20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9" fillId="2" borderId="3" xfId="0" applyNumberFormat="1" applyFont="1" applyFill="1" applyBorder="1" applyAlignment="1">
      <alignment/>
    </xf>
    <xf numFmtId="1" fontId="9" fillId="2" borderId="0" xfId="0" applyNumberFormat="1" applyFont="1" applyFill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/>
    </xf>
    <xf numFmtId="172" fontId="10" fillId="2" borderId="0" xfId="0" applyNumberFormat="1" applyFont="1" applyFill="1" applyAlignment="1">
      <alignment/>
    </xf>
    <xf numFmtId="0" fontId="6" fillId="0" borderId="4" xfId="0" applyFont="1" applyFill="1" applyBorder="1" applyAlignment="1">
      <alignment horizontal="right"/>
    </xf>
    <xf numFmtId="0" fontId="11" fillId="2" borderId="0" xfId="0" applyFont="1" applyFill="1" applyAlignment="1">
      <alignment horizontal="right"/>
    </xf>
    <xf numFmtId="172" fontId="3" fillId="0" borderId="4" xfId="0" applyNumberFormat="1" applyFont="1" applyFill="1" applyBorder="1" applyAlignment="1">
      <alignment horizontal="center"/>
    </xf>
    <xf numFmtId="172" fontId="10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15" fillId="0" borderId="4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center" vertical="center" textRotation="90" wrapText="1"/>
    </xf>
    <xf numFmtId="0" fontId="17" fillId="0" borderId="25" xfId="0" applyFont="1" applyFill="1" applyBorder="1" applyAlignment="1">
      <alignment horizontal="center" vertical="center" textRotation="90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right" vertical="center"/>
    </xf>
    <xf numFmtId="0" fontId="19" fillId="2" borderId="14" xfId="0" applyFont="1" applyFill="1" applyBorder="1" applyAlignment="1">
      <alignment/>
    </xf>
    <xf numFmtId="1" fontId="9" fillId="2" borderId="0" xfId="0" applyNumberFormat="1" applyFont="1" applyFill="1" applyBorder="1" applyAlignment="1">
      <alignment horizontal="center" vertical="center"/>
    </xf>
    <xf numFmtId="172" fontId="10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 horizontal="center" vertical="center"/>
    </xf>
    <xf numFmtId="172" fontId="9" fillId="2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GÉPLABOR GYAKORLAT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65"/>
          <c:w val="0.9552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Jelentés!$A$1:$A$5</c:f>
              <c:strCache>
                <c:ptCount val="5"/>
                <c:pt idx="0">
                  <c:v>Jeles</c:v>
                </c:pt>
                <c:pt idx="1">
                  <c:v>Jó</c:v>
                </c:pt>
                <c:pt idx="2">
                  <c:v>Közepes</c:v>
                </c:pt>
                <c:pt idx="3">
                  <c:v>Elégséges</c:v>
                </c:pt>
                <c:pt idx="4">
                  <c:v>Elégtelen</c:v>
                </c:pt>
              </c:strCache>
            </c:strRef>
          </c:cat>
          <c:val>
            <c:numRef>
              <c:f>Jelentés!$B$1:$B$5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axId val="8309467"/>
        <c:axId val="7676340"/>
      </c:barChart>
      <c:catAx>
        <c:axId val="830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76340"/>
        <c:crosses val="autoZero"/>
        <c:auto val="0"/>
        <c:lblOffset val="100"/>
        <c:noMultiLvlLbl val="0"/>
      </c:catAx>
      <c:valAx>
        <c:axId val="7676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094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</xdr:row>
      <xdr:rowOff>47625</xdr:rowOff>
    </xdr:from>
    <xdr:to>
      <xdr:col>11</xdr:col>
      <xdr:colOff>123825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2476500" y="695325"/>
        <a:ext cx="43529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6"/>
  <sheetViews>
    <sheetView workbookViewId="0" topLeftCell="A1">
      <pane xSplit="2" ySplit="1" topLeftCell="C15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158" sqref="M158"/>
    </sheetView>
  </sheetViews>
  <sheetFormatPr defaultColWidth="9.140625" defaultRowHeight="12.75"/>
  <cols>
    <col min="1" max="1" width="4.7109375" style="18" customWidth="1"/>
    <col min="2" max="2" width="22.57421875" style="45" customWidth="1"/>
    <col min="3" max="3" width="6.140625" style="19" customWidth="1"/>
    <col min="4" max="10" width="4.7109375" style="33" customWidth="1"/>
    <col min="11" max="11" width="4.7109375" style="19" customWidth="1"/>
    <col min="12" max="12" width="8.28125" style="19" customWidth="1"/>
    <col min="13" max="16384" width="9.140625" style="19" customWidth="1"/>
  </cols>
  <sheetData>
    <row r="1" spans="2:12" s="38" customFormat="1" ht="48.75" thickBot="1">
      <c r="B1" s="41" t="s">
        <v>293</v>
      </c>
      <c r="C1" s="42" t="s">
        <v>0</v>
      </c>
      <c r="D1" s="120" t="s">
        <v>1</v>
      </c>
      <c r="E1" s="120" t="s">
        <v>2</v>
      </c>
      <c r="F1" s="120" t="s">
        <v>3</v>
      </c>
      <c r="G1" s="120" t="s">
        <v>4</v>
      </c>
      <c r="H1" s="120" t="s">
        <v>5</v>
      </c>
      <c r="I1" s="120" t="s">
        <v>6</v>
      </c>
      <c r="J1" s="120" t="s">
        <v>7</v>
      </c>
      <c r="K1" s="43" t="s">
        <v>8</v>
      </c>
      <c r="L1" s="43" t="s">
        <v>9</v>
      </c>
    </row>
    <row r="2" spans="1:12" s="18" customFormat="1" ht="12.75">
      <c r="A2" s="44">
        <v>1</v>
      </c>
      <c r="B2" s="82" t="s">
        <v>29</v>
      </c>
      <c r="C2" s="23"/>
      <c r="D2" s="40">
        <v>1</v>
      </c>
      <c r="E2" s="40">
        <v>1</v>
      </c>
      <c r="F2" s="40">
        <v>1</v>
      </c>
      <c r="G2" s="40">
        <v>1</v>
      </c>
      <c r="H2" s="40">
        <v>1</v>
      </c>
      <c r="I2" s="40">
        <v>1</v>
      </c>
      <c r="J2" s="40">
        <v>1</v>
      </c>
      <c r="K2" s="18">
        <f>SUM(D2:J2)+C2</f>
        <v>7</v>
      </c>
      <c r="L2" s="39" t="str">
        <f>IF(SUM(C2:J2)&lt;7,"Hiány","OK")</f>
        <v>OK</v>
      </c>
    </row>
    <row r="3" spans="1:12" s="18" customFormat="1" ht="12.75">
      <c r="A3" s="44">
        <v>2</v>
      </c>
      <c r="B3" s="83" t="s">
        <v>30</v>
      </c>
      <c r="C3" s="23"/>
      <c r="D3" s="40">
        <v>1</v>
      </c>
      <c r="E3" s="40">
        <v>1</v>
      </c>
      <c r="F3" s="40">
        <v>1</v>
      </c>
      <c r="G3" s="40">
        <v>1</v>
      </c>
      <c r="H3" s="40">
        <v>1</v>
      </c>
      <c r="I3" s="40">
        <v>1</v>
      </c>
      <c r="J3" s="40">
        <v>1</v>
      </c>
      <c r="K3" s="18">
        <f aca="true" t="shared" si="0" ref="K3:K66">SUM(D3:J3)+C3</f>
        <v>7</v>
      </c>
      <c r="L3" s="39" t="str">
        <f aca="true" t="shared" si="1" ref="L3:L66">IF(SUM(C3:J3)&lt;7,"Hiány","OK")</f>
        <v>OK</v>
      </c>
    </row>
    <row r="4" spans="1:12" s="18" customFormat="1" ht="12.75">
      <c r="A4" s="44">
        <v>3</v>
      </c>
      <c r="B4" s="83" t="s">
        <v>31</v>
      </c>
      <c r="C4" s="23"/>
      <c r="D4" s="40">
        <v>1</v>
      </c>
      <c r="E4" s="40">
        <v>1</v>
      </c>
      <c r="F4" s="40">
        <v>1</v>
      </c>
      <c r="G4" s="40">
        <v>1</v>
      </c>
      <c r="H4" s="40">
        <v>1</v>
      </c>
      <c r="I4" s="40">
        <v>1</v>
      </c>
      <c r="J4" s="40">
        <v>1</v>
      </c>
      <c r="K4" s="18">
        <f t="shared" si="0"/>
        <v>7</v>
      </c>
      <c r="L4" s="39" t="str">
        <f t="shared" si="1"/>
        <v>OK</v>
      </c>
    </row>
    <row r="5" spans="1:12" s="18" customFormat="1" ht="12.75">
      <c r="A5" s="44">
        <v>4</v>
      </c>
      <c r="B5" s="83" t="s">
        <v>32</v>
      </c>
      <c r="C5" s="23"/>
      <c r="D5" s="40">
        <v>1</v>
      </c>
      <c r="E5" s="40">
        <v>1</v>
      </c>
      <c r="F5" s="40">
        <v>1</v>
      </c>
      <c r="G5" s="40">
        <v>1</v>
      </c>
      <c r="H5" s="40">
        <v>1</v>
      </c>
      <c r="I5" s="40">
        <v>1</v>
      </c>
      <c r="J5" s="40">
        <v>1</v>
      </c>
      <c r="K5" s="18">
        <f t="shared" si="0"/>
        <v>7</v>
      </c>
      <c r="L5" s="39" t="str">
        <f t="shared" si="1"/>
        <v>OK</v>
      </c>
    </row>
    <row r="6" spans="1:12" s="18" customFormat="1" ht="12.75">
      <c r="A6" s="44">
        <v>5</v>
      </c>
      <c r="B6" s="83" t="s">
        <v>33</v>
      </c>
      <c r="C6" s="23"/>
      <c r="D6" s="40">
        <v>1</v>
      </c>
      <c r="E6" s="40">
        <v>1</v>
      </c>
      <c r="F6" s="40">
        <v>1</v>
      </c>
      <c r="G6" s="40">
        <v>1</v>
      </c>
      <c r="H6" s="40">
        <v>1</v>
      </c>
      <c r="I6" s="40">
        <v>1</v>
      </c>
      <c r="J6" s="40">
        <v>1</v>
      </c>
      <c r="K6" s="18">
        <f t="shared" si="0"/>
        <v>7</v>
      </c>
      <c r="L6" s="39" t="str">
        <f t="shared" si="1"/>
        <v>OK</v>
      </c>
    </row>
    <row r="7" spans="1:12" s="18" customFormat="1" ht="12.75">
      <c r="A7" s="44">
        <v>6</v>
      </c>
      <c r="B7" s="83" t="s">
        <v>34</v>
      </c>
      <c r="C7" s="23"/>
      <c r="D7" s="40">
        <v>1</v>
      </c>
      <c r="E7" s="40">
        <v>1</v>
      </c>
      <c r="F7" s="40">
        <v>1</v>
      </c>
      <c r="G7" s="40">
        <v>1</v>
      </c>
      <c r="H7" s="40">
        <v>1</v>
      </c>
      <c r="I7" s="40">
        <v>1</v>
      </c>
      <c r="J7" s="40">
        <v>1</v>
      </c>
      <c r="K7" s="18">
        <f t="shared" si="0"/>
        <v>7</v>
      </c>
      <c r="L7" s="39" t="str">
        <f t="shared" si="1"/>
        <v>OK</v>
      </c>
    </row>
    <row r="8" spans="1:12" s="18" customFormat="1" ht="12.75">
      <c r="A8" s="44">
        <v>7</v>
      </c>
      <c r="B8" s="83" t="s">
        <v>35</v>
      </c>
      <c r="C8" s="23"/>
      <c r="D8" s="40">
        <v>1</v>
      </c>
      <c r="E8" s="40">
        <v>1</v>
      </c>
      <c r="F8" s="40">
        <v>1</v>
      </c>
      <c r="G8" s="40">
        <v>1</v>
      </c>
      <c r="H8" s="40">
        <v>1</v>
      </c>
      <c r="I8" s="40">
        <v>1</v>
      </c>
      <c r="J8" s="40">
        <v>1</v>
      </c>
      <c r="K8" s="18">
        <f t="shared" si="0"/>
        <v>7</v>
      </c>
      <c r="L8" s="39" t="str">
        <f t="shared" si="1"/>
        <v>OK</v>
      </c>
    </row>
    <row r="9" spans="1:12" s="18" customFormat="1" ht="12.75">
      <c r="A9" s="44">
        <v>8</v>
      </c>
      <c r="B9" s="83" t="s">
        <v>36</v>
      </c>
      <c r="C9" s="23"/>
      <c r="D9" s="40">
        <v>1</v>
      </c>
      <c r="E9" s="40">
        <v>1</v>
      </c>
      <c r="F9" s="40">
        <v>1</v>
      </c>
      <c r="G9" s="40">
        <v>1</v>
      </c>
      <c r="H9" s="40">
        <v>1</v>
      </c>
      <c r="I9" s="40">
        <v>1</v>
      </c>
      <c r="J9" s="40">
        <v>1</v>
      </c>
      <c r="K9" s="18">
        <f t="shared" si="0"/>
        <v>7</v>
      </c>
      <c r="L9" s="39" t="str">
        <f t="shared" si="1"/>
        <v>OK</v>
      </c>
    </row>
    <row r="10" spans="1:12" s="18" customFormat="1" ht="12.75">
      <c r="A10" s="44">
        <v>9</v>
      </c>
      <c r="B10" s="83" t="s">
        <v>37</v>
      </c>
      <c r="C10" s="23"/>
      <c r="D10" s="40">
        <v>1</v>
      </c>
      <c r="E10" s="40">
        <v>1</v>
      </c>
      <c r="F10" s="40">
        <v>1</v>
      </c>
      <c r="G10" s="40">
        <v>1</v>
      </c>
      <c r="H10" s="40">
        <v>1</v>
      </c>
      <c r="I10" s="40">
        <v>1</v>
      </c>
      <c r="J10" s="40">
        <v>1</v>
      </c>
      <c r="K10" s="18">
        <f t="shared" si="0"/>
        <v>7</v>
      </c>
      <c r="L10" s="39" t="str">
        <f t="shared" si="1"/>
        <v>OK</v>
      </c>
    </row>
    <row r="11" spans="1:12" s="18" customFormat="1" ht="12.75">
      <c r="A11" s="44">
        <v>10</v>
      </c>
      <c r="B11" s="83" t="s">
        <v>38</v>
      </c>
      <c r="C11" s="23"/>
      <c r="D11" s="40">
        <v>1</v>
      </c>
      <c r="E11" s="40">
        <v>1</v>
      </c>
      <c r="F11" s="40">
        <v>1</v>
      </c>
      <c r="G11" s="40">
        <v>1</v>
      </c>
      <c r="H11" s="40">
        <v>1</v>
      </c>
      <c r="I11" s="40">
        <v>1</v>
      </c>
      <c r="J11" s="40">
        <v>1</v>
      </c>
      <c r="K11" s="18">
        <f t="shared" si="0"/>
        <v>7</v>
      </c>
      <c r="L11" s="39" t="str">
        <f t="shared" si="1"/>
        <v>OK</v>
      </c>
    </row>
    <row r="12" spans="1:12" s="18" customFormat="1" ht="12.75">
      <c r="A12" s="44">
        <v>11</v>
      </c>
      <c r="B12" s="84" t="s">
        <v>39</v>
      </c>
      <c r="C12" s="23"/>
      <c r="D12" s="40">
        <v>1</v>
      </c>
      <c r="E12" s="40">
        <v>1</v>
      </c>
      <c r="F12" s="40">
        <v>1</v>
      </c>
      <c r="G12" s="40">
        <v>1</v>
      </c>
      <c r="H12" s="40">
        <v>1</v>
      </c>
      <c r="I12" s="40">
        <v>1</v>
      </c>
      <c r="J12" s="40">
        <v>1</v>
      </c>
      <c r="K12" s="18">
        <f t="shared" si="0"/>
        <v>7</v>
      </c>
      <c r="L12" s="39" t="str">
        <f t="shared" si="1"/>
        <v>OK</v>
      </c>
    </row>
    <row r="13" spans="1:12" s="18" customFormat="1" ht="12.75">
      <c r="A13" s="44">
        <v>12</v>
      </c>
      <c r="B13" s="83" t="s">
        <v>40</v>
      </c>
      <c r="C13" s="23"/>
      <c r="D13" s="40">
        <v>1</v>
      </c>
      <c r="E13" s="40">
        <v>1</v>
      </c>
      <c r="F13" s="40">
        <v>1</v>
      </c>
      <c r="G13" s="40">
        <v>1</v>
      </c>
      <c r="H13" s="40">
        <v>1</v>
      </c>
      <c r="I13" s="40">
        <v>1</v>
      </c>
      <c r="J13" s="40">
        <v>1</v>
      </c>
      <c r="K13" s="18">
        <f t="shared" si="0"/>
        <v>7</v>
      </c>
      <c r="L13" s="39" t="str">
        <f t="shared" si="1"/>
        <v>OK</v>
      </c>
    </row>
    <row r="14" spans="1:12" s="121" customFormat="1" ht="12.75">
      <c r="A14" s="130">
        <v>13</v>
      </c>
      <c r="B14" s="131" t="s">
        <v>41</v>
      </c>
      <c r="C14" s="132"/>
      <c r="D14" s="133"/>
      <c r="E14" s="133"/>
      <c r="F14" s="133"/>
      <c r="G14" s="133"/>
      <c r="H14" s="133"/>
      <c r="I14" s="133"/>
      <c r="J14" s="133"/>
      <c r="K14" s="121">
        <f t="shared" si="0"/>
        <v>0</v>
      </c>
      <c r="L14" s="134" t="str">
        <f t="shared" si="1"/>
        <v>Hiány</v>
      </c>
    </row>
    <row r="15" spans="1:12" s="18" customFormat="1" ht="12.75">
      <c r="A15" s="44">
        <v>14</v>
      </c>
      <c r="B15" s="83" t="s">
        <v>42</v>
      </c>
      <c r="C15" s="23"/>
      <c r="D15" s="40">
        <v>1</v>
      </c>
      <c r="E15" s="40">
        <v>1</v>
      </c>
      <c r="F15" s="40">
        <v>1</v>
      </c>
      <c r="G15" s="40">
        <v>1</v>
      </c>
      <c r="H15" s="40">
        <v>1</v>
      </c>
      <c r="I15" s="40">
        <v>1</v>
      </c>
      <c r="J15" s="40">
        <v>1</v>
      </c>
      <c r="K15" s="18">
        <f t="shared" si="0"/>
        <v>7</v>
      </c>
      <c r="L15" s="39" t="str">
        <f t="shared" si="1"/>
        <v>OK</v>
      </c>
    </row>
    <row r="16" spans="1:12" s="18" customFormat="1" ht="12.75">
      <c r="A16" s="44">
        <v>15</v>
      </c>
      <c r="B16" s="83" t="s">
        <v>43</v>
      </c>
      <c r="C16" s="23"/>
      <c r="D16" s="40">
        <v>1</v>
      </c>
      <c r="E16" s="40">
        <v>1</v>
      </c>
      <c r="F16" s="40">
        <v>1</v>
      </c>
      <c r="G16" s="40">
        <v>1</v>
      </c>
      <c r="H16" s="40">
        <v>1</v>
      </c>
      <c r="I16" s="40">
        <v>1</v>
      </c>
      <c r="J16" s="40">
        <v>1</v>
      </c>
      <c r="K16" s="18">
        <f t="shared" si="0"/>
        <v>7</v>
      </c>
      <c r="L16" s="39" t="str">
        <f t="shared" si="1"/>
        <v>OK</v>
      </c>
    </row>
    <row r="17" spans="1:12" s="18" customFormat="1" ht="12.75">
      <c r="A17" s="44">
        <v>16</v>
      </c>
      <c r="B17" s="83" t="s">
        <v>44</v>
      </c>
      <c r="C17" s="23"/>
      <c r="D17" s="40">
        <v>1</v>
      </c>
      <c r="E17" s="40">
        <v>1</v>
      </c>
      <c r="F17" s="40">
        <v>1</v>
      </c>
      <c r="G17" s="40">
        <v>1</v>
      </c>
      <c r="H17" s="40">
        <v>1</v>
      </c>
      <c r="I17" s="40">
        <v>1</v>
      </c>
      <c r="J17" s="40">
        <v>1</v>
      </c>
      <c r="K17" s="18">
        <f t="shared" si="0"/>
        <v>7</v>
      </c>
      <c r="L17" s="39" t="str">
        <f t="shared" si="1"/>
        <v>OK</v>
      </c>
    </row>
    <row r="18" spans="1:12" s="18" customFormat="1" ht="12.75">
      <c r="A18" s="44">
        <v>17</v>
      </c>
      <c r="B18" s="83" t="s">
        <v>45</v>
      </c>
      <c r="C18" s="23"/>
      <c r="D18" s="40">
        <v>1</v>
      </c>
      <c r="E18" s="40">
        <v>1</v>
      </c>
      <c r="F18" s="40">
        <v>1</v>
      </c>
      <c r="G18" s="40">
        <v>1</v>
      </c>
      <c r="H18" s="40">
        <v>1</v>
      </c>
      <c r="I18" s="40">
        <v>1</v>
      </c>
      <c r="J18" s="40">
        <v>1</v>
      </c>
      <c r="K18" s="18">
        <f t="shared" si="0"/>
        <v>7</v>
      </c>
      <c r="L18" s="39" t="str">
        <f t="shared" si="1"/>
        <v>OK</v>
      </c>
    </row>
    <row r="19" spans="1:12" s="18" customFormat="1" ht="12.75">
      <c r="A19" s="44">
        <v>18</v>
      </c>
      <c r="B19" s="83" t="s">
        <v>46</v>
      </c>
      <c r="C19" s="23"/>
      <c r="D19" s="40">
        <v>1</v>
      </c>
      <c r="E19" s="40">
        <v>1</v>
      </c>
      <c r="F19" s="40">
        <v>1</v>
      </c>
      <c r="G19" s="40">
        <v>1</v>
      </c>
      <c r="H19" s="40">
        <v>1</v>
      </c>
      <c r="I19" s="40">
        <v>1</v>
      </c>
      <c r="J19" s="40">
        <v>1</v>
      </c>
      <c r="K19" s="18">
        <f t="shared" si="0"/>
        <v>7</v>
      </c>
      <c r="L19" s="39" t="str">
        <f t="shared" si="1"/>
        <v>OK</v>
      </c>
    </row>
    <row r="20" spans="1:12" s="66" customFormat="1" ht="12.75">
      <c r="A20" s="96">
        <v>19</v>
      </c>
      <c r="B20" s="85" t="s">
        <v>47</v>
      </c>
      <c r="C20" s="68"/>
      <c r="D20" s="112">
        <v>1</v>
      </c>
      <c r="E20" s="112">
        <v>1</v>
      </c>
      <c r="F20" s="112">
        <v>1</v>
      </c>
      <c r="G20" s="112">
        <v>1</v>
      </c>
      <c r="H20" s="112">
        <v>1</v>
      </c>
      <c r="I20" s="112">
        <v>1</v>
      </c>
      <c r="J20" s="112">
        <v>1</v>
      </c>
      <c r="K20" s="66">
        <f t="shared" si="0"/>
        <v>7</v>
      </c>
      <c r="L20" s="99" t="str">
        <f t="shared" si="1"/>
        <v>OK</v>
      </c>
    </row>
    <row r="21" spans="1:12" s="18" customFormat="1" ht="12.75">
      <c r="A21" s="44">
        <v>20</v>
      </c>
      <c r="B21" s="83" t="s">
        <v>48</v>
      </c>
      <c r="C21" s="23"/>
      <c r="D21" s="110" t="s">
        <v>294</v>
      </c>
      <c r="E21" s="40" t="s">
        <v>294</v>
      </c>
      <c r="F21" s="40" t="s">
        <v>294</v>
      </c>
      <c r="G21" s="40" t="s">
        <v>294</v>
      </c>
      <c r="H21" s="40" t="s">
        <v>294</v>
      </c>
      <c r="I21" s="40" t="s">
        <v>294</v>
      </c>
      <c r="J21" s="111" t="s">
        <v>294</v>
      </c>
      <c r="K21" s="18">
        <f t="shared" si="0"/>
        <v>0</v>
      </c>
      <c r="L21" s="39" t="str">
        <f t="shared" si="1"/>
        <v>Hiány</v>
      </c>
    </row>
    <row r="22" spans="1:12" s="18" customFormat="1" ht="12.75">
      <c r="A22" s="44">
        <v>21</v>
      </c>
      <c r="B22" s="83" t="s">
        <v>49</v>
      </c>
      <c r="C22" s="23"/>
      <c r="D22" s="40">
        <v>1</v>
      </c>
      <c r="E22" s="40">
        <v>1</v>
      </c>
      <c r="F22" s="40">
        <v>1</v>
      </c>
      <c r="G22" s="40">
        <v>1</v>
      </c>
      <c r="H22" s="40">
        <v>1</v>
      </c>
      <c r="I22" s="40">
        <v>1</v>
      </c>
      <c r="J22" s="40">
        <v>1</v>
      </c>
      <c r="K22" s="18">
        <f t="shared" si="0"/>
        <v>7</v>
      </c>
      <c r="L22" s="39" t="str">
        <f t="shared" si="1"/>
        <v>OK</v>
      </c>
    </row>
    <row r="23" spans="1:12" s="18" customFormat="1" ht="12.75">
      <c r="A23" s="44">
        <v>22</v>
      </c>
      <c r="B23" s="83" t="s">
        <v>50</v>
      </c>
      <c r="C23" s="23"/>
      <c r="D23" s="40">
        <v>1</v>
      </c>
      <c r="E23" s="40">
        <v>1</v>
      </c>
      <c r="F23" s="40">
        <v>1</v>
      </c>
      <c r="G23" s="40">
        <v>1</v>
      </c>
      <c r="H23" s="40">
        <v>1</v>
      </c>
      <c r="I23" s="40">
        <v>1</v>
      </c>
      <c r="J23" s="40">
        <v>1</v>
      </c>
      <c r="K23" s="18">
        <f t="shared" si="0"/>
        <v>7</v>
      </c>
      <c r="L23" s="39" t="str">
        <f t="shared" si="1"/>
        <v>OK</v>
      </c>
    </row>
    <row r="24" spans="1:12" s="18" customFormat="1" ht="12.75">
      <c r="A24" s="44">
        <v>23</v>
      </c>
      <c r="B24" s="83" t="s">
        <v>51</v>
      </c>
      <c r="C24" s="23"/>
      <c r="D24" s="40">
        <v>1</v>
      </c>
      <c r="E24" s="40">
        <v>1</v>
      </c>
      <c r="F24" s="40">
        <v>1</v>
      </c>
      <c r="G24" s="40">
        <v>1</v>
      </c>
      <c r="H24" s="40">
        <v>1</v>
      </c>
      <c r="I24" s="40">
        <v>1</v>
      </c>
      <c r="J24" s="40">
        <v>1</v>
      </c>
      <c r="K24" s="18">
        <f t="shared" si="0"/>
        <v>7</v>
      </c>
      <c r="L24" s="39" t="str">
        <f t="shared" si="1"/>
        <v>OK</v>
      </c>
    </row>
    <row r="25" spans="1:12" s="69" customFormat="1" ht="12.75">
      <c r="A25" s="94">
        <v>24</v>
      </c>
      <c r="B25" s="86" t="s">
        <v>52</v>
      </c>
      <c r="C25" s="71">
        <v>7</v>
      </c>
      <c r="D25" s="70" t="s">
        <v>294</v>
      </c>
      <c r="E25" s="70" t="s">
        <v>294</v>
      </c>
      <c r="F25" s="70" t="s">
        <v>294</v>
      </c>
      <c r="G25" s="70" t="s">
        <v>294</v>
      </c>
      <c r="H25" s="70" t="s">
        <v>294</v>
      </c>
      <c r="I25" s="70" t="s">
        <v>294</v>
      </c>
      <c r="J25" s="70" t="s">
        <v>294</v>
      </c>
      <c r="K25" s="69">
        <f t="shared" si="0"/>
        <v>7</v>
      </c>
      <c r="L25" s="95" t="str">
        <f t="shared" si="1"/>
        <v>OK</v>
      </c>
    </row>
    <row r="26" spans="1:12" s="18" customFormat="1" ht="12.75">
      <c r="A26" s="44">
        <v>25</v>
      </c>
      <c r="B26" s="83" t="s">
        <v>53</v>
      </c>
      <c r="C26" s="23"/>
      <c r="D26" s="40">
        <v>1</v>
      </c>
      <c r="E26" s="40">
        <v>1</v>
      </c>
      <c r="F26" s="40">
        <v>1</v>
      </c>
      <c r="G26" s="40">
        <v>1</v>
      </c>
      <c r="H26" s="40">
        <v>1</v>
      </c>
      <c r="I26" s="40">
        <v>1</v>
      </c>
      <c r="J26" s="40">
        <v>1</v>
      </c>
      <c r="K26" s="18">
        <f t="shared" si="0"/>
        <v>7</v>
      </c>
      <c r="L26" s="39" t="str">
        <f t="shared" si="1"/>
        <v>OK</v>
      </c>
    </row>
    <row r="27" spans="1:12" s="69" customFormat="1" ht="12.75">
      <c r="A27" s="94">
        <v>26</v>
      </c>
      <c r="B27" s="86" t="s">
        <v>54</v>
      </c>
      <c r="C27" s="71">
        <v>7</v>
      </c>
      <c r="D27" s="70" t="s">
        <v>294</v>
      </c>
      <c r="E27" s="70" t="s">
        <v>294</v>
      </c>
      <c r="F27" s="70" t="s">
        <v>294</v>
      </c>
      <c r="G27" s="70" t="s">
        <v>294</v>
      </c>
      <c r="H27" s="70" t="s">
        <v>294</v>
      </c>
      <c r="I27" s="70" t="s">
        <v>294</v>
      </c>
      <c r="J27" s="70" t="s">
        <v>294</v>
      </c>
      <c r="K27" s="69">
        <f t="shared" si="0"/>
        <v>7</v>
      </c>
      <c r="L27" s="95" t="str">
        <f t="shared" si="1"/>
        <v>OK</v>
      </c>
    </row>
    <row r="28" spans="1:12" s="18" customFormat="1" ht="12.75">
      <c r="A28" s="44">
        <v>27</v>
      </c>
      <c r="B28" s="83" t="s">
        <v>55</v>
      </c>
      <c r="C28" s="23"/>
      <c r="D28" s="40">
        <v>1</v>
      </c>
      <c r="E28" s="40">
        <v>1</v>
      </c>
      <c r="F28" s="40">
        <v>1</v>
      </c>
      <c r="G28" s="40">
        <v>1</v>
      </c>
      <c r="H28" s="40">
        <v>1</v>
      </c>
      <c r="I28" s="40">
        <v>1</v>
      </c>
      <c r="J28" s="40">
        <v>1</v>
      </c>
      <c r="K28" s="18">
        <f t="shared" si="0"/>
        <v>7</v>
      </c>
      <c r="L28" s="39" t="str">
        <f t="shared" si="1"/>
        <v>OK</v>
      </c>
    </row>
    <row r="29" spans="1:12" s="18" customFormat="1" ht="12.75">
      <c r="A29" s="44">
        <v>28</v>
      </c>
      <c r="B29" s="83" t="s">
        <v>56</v>
      </c>
      <c r="C29" s="23"/>
      <c r="D29" s="40">
        <v>1</v>
      </c>
      <c r="E29" s="40">
        <v>1</v>
      </c>
      <c r="F29" s="40">
        <v>1</v>
      </c>
      <c r="G29" s="40">
        <v>1</v>
      </c>
      <c r="H29" s="40">
        <v>1</v>
      </c>
      <c r="I29" s="40">
        <v>1</v>
      </c>
      <c r="J29" s="40">
        <v>1</v>
      </c>
      <c r="K29" s="18">
        <f t="shared" si="0"/>
        <v>7</v>
      </c>
      <c r="L29" s="39" t="str">
        <f t="shared" si="1"/>
        <v>OK</v>
      </c>
    </row>
    <row r="30" spans="1:12" s="69" customFormat="1" ht="12.75">
      <c r="A30" s="94">
        <v>29</v>
      </c>
      <c r="B30" s="86" t="s">
        <v>57</v>
      </c>
      <c r="C30" s="71">
        <v>7</v>
      </c>
      <c r="D30" s="70" t="s">
        <v>294</v>
      </c>
      <c r="E30" s="70" t="s">
        <v>294</v>
      </c>
      <c r="F30" s="70" t="s">
        <v>294</v>
      </c>
      <c r="G30" s="70" t="s">
        <v>294</v>
      </c>
      <c r="H30" s="70" t="s">
        <v>294</v>
      </c>
      <c r="I30" s="70" t="s">
        <v>294</v>
      </c>
      <c r="J30" s="70" t="s">
        <v>294</v>
      </c>
      <c r="K30" s="69">
        <f t="shared" si="0"/>
        <v>7</v>
      </c>
      <c r="L30" s="95" t="str">
        <f t="shared" si="1"/>
        <v>OK</v>
      </c>
    </row>
    <row r="31" spans="1:12" s="18" customFormat="1" ht="12.75">
      <c r="A31" s="44">
        <v>30</v>
      </c>
      <c r="B31" s="83" t="s">
        <v>58</v>
      </c>
      <c r="C31" s="23"/>
      <c r="D31" s="40">
        <v>1</v>
      </c>
      <c r="E31" s="40">
        <v>1</v>
      </c>
      <c r="F31" s="40">
        <v>1</v>
      </c>
      <c r="G31" s="40">
        <v>1</v>
      </c>
      <c r="H31" s="40">
        <v>1</v>
      </c>
      <c r="I31" s="40">
        <v>1</v>
      </c>
      <c r="J31" s="40">
        <v>1</v>
      </c>
      <c r="K31" s="18">
        <f t="shared" si="0"/>
        <v>7</v>
      </c>
      <c r="L31" s="39" t="str">
        <f t="shared" si="1"/>
        <v>OK</v>
      </c>
    </row>
    <row r="32" spans="1:12" s="18" customFormat="1" ht="12.75">
      <c r="A32" s="44">
        <v>31</v>
      </c>
      <c r="B32" s="83" t="s">
        <v>59</v>
      </c>
      <c r="C32" s="23"/>
      <c r="D32" s="40">
        <v>1</v>
      </c>
      <c r="E32" s="40">
        <v>1</v>
      </c>
      <c r="F32" s="40">
        <v>1</v>
      </c>
      <c r="G32" s="40">
        <v>1</v>
      </c>
      <c r="H32" s="40">
        <v>1</v>
      </c>
      <c r="I32" s="40">
        <v>1</v>
      </c>
      <c r="J32" s="40">
        <v>1</v>
      </c>
      <c r="K32" s="18">
        <f t="shared" si="0"/>
        <v>7</v>
      </c>
      <c r="L32" s="39" t="str">
        <f t="shared" si="1"/>
        <v>OK</v>
      </c>
    </row>
    <row r="33" spans="1:12" s="18" customFormat="1" ht="12.75">
      <c r="A33" s="44">
        <v>32</v>
      </c>
      <c r="B33" s="83" t="s">
        <v>60</v>
      </c>
      <c r="C33" s="23"/>
      <c r="D33" s="40">
        <v>1</v>
      </c>
      <c r="E33" s="40">
        <v>1</v>
      </c>
      <c r="F33" s="40">
        <v>1</v>
      </c>
      <c r="G33" s="40">
        <v>1</v>
      </c>
      <c r="H33" s="40">
        <v>1</v>
      </c>
      <c r="I33" s="40">
        <v>1</v>
      </c>
      <c r="J33" s="40">
        <v>1</v>
      </c>
      <c r="K33" s="18">
        <f t="shared" si="0"/>
        <v>7</v>
      </c>
      <c r="L33" s="39" t="str">
        <f t="shared" si="1"/>
        <v>OK</v>
      </c>
    </row>
    <row r="34" spans="1:12" s="18" customFormat="1" ht="12.75">
      <c r="A34" s="44">
        <v>33</v>
      </c>
      <c r="B34" s="83" t="s">
        <v>61</v>
      </c>
      <c r="C34" s="23"/>
      <c r="D34" s="40">
        <v>1</v>
      </c>
      <c r="E34" s="40">
        <v>1</v>
      </c>
      <c r="F34" s="40">
        <v>1</v>
      </c>
      <c r="G34" s="40">
        <v>1</v>
      </c>
      <c r="H34" s="40">
        <v>1</v>
      </c>
      <c r="I34" s="40">
        <v>1</v>
      </c>
      <c r="J34" s="40">
        <v>1</v>
      </c>
      <c r="K34" s="18">
        <f t="shared" si="0"/>
        <v>7</v>
      </c>
      <c r="L34" s="39" t="str">
        <f t="shared" si="1"/>
        <v>OK</v>
      </c>
    </row>
    <row r="35" spans="1:12" s="69" customFormat="1" ht="12.75">
      <c r="A35" s="94">
        <v>34</v>
      </c>
      <c r="B35" s="86" t="s">
        <v>62</v>
      </c>
      <c r="C35" s="71">
        <v>7</v>
      </c>
      <c r="D35" s="70" t="s">
        <v>294</v>
      </c>
      <c r="E35" s="70" t="s">
        <v>294</v>
      </c>
      <c r="F35" s="70" t="s">
        <v>294</v>
      </c>
      <c r="G35" s="70" t="s">
        <v>294</v>
      </c>
      <c r="H35" s="70" t="s">
        <v>294</v>
      </c>
      <c r="I35" s="70" t="s">
        <v>294</v>
      </c>
      <c r="J35" s="70" t="s">
        <v>294</v>
      </c>
      <c r="K35" s="69">
        <f t="shared" si="0"/>
        <v>7</v>
      </c>
      <c r="L35" s="95" t="str">
        <f t="shared" si="1"/>
        <v>OK</v>
      </c>
    </row>
    <row r="36" spans="1:12" s="18" customFormat="1" ht="12.75">
      <c r="A36" s="44">
        <v>35</v>
      </c>
      <c r="B36" s="83" t="s">
        <v>63</v>
      </c>
      <c r="C36" s="23"/>
      <c r="D36" s="40">
        <v>1</v>
      </c>
      <c r="E36" s="40">
        <v>1</v>
      </c>
      <c r="F36" s="40">
        <v>1</v>
      </c>
      <c r="G36" s="40">
        <v>1</v>
      </c>
      <c r="H36" s="40">
        <v>1</v>
      </c>
      <c r="I36" s="40">
        <v>1</v>
      </c>
      <c r="J36" s="40">
        <v>1</v>
      </c>
      <c r="K36" s="18">
        <f t="shared" si="0"/>
        <v>7</v>
      </c>
      <c r="L36" s="39" t="str">
        <f t="shared" si="1"/>
        <v>OK</v>
      </c>
    </row>
    <row r="37" spans="1:12" s="18" customFormat="1" ht="12.75">
      <c r="A37" s="44">
        <v>36</v>
      </c>
      <c r="B37" s="83" t="s">
        <v>64</v>
      </c>
      <c r="C37" s="23"/>
      <c r="D37" s="40">
        <v>1</v>
      </c>
      <c r="E37" s="40">
        <v>1</v>
      </c>
      <c r="F37" s="40">
        <v>1</v>
      </c>
      <c r="G37" s="40">
        <v>1</v>
      </c>
      <c r="H37" s="40">
        <v>1</v>
      </c>
      <c r="I37" s="40">
        <v>1</v>
      </c>
      <c r="J37" s="40">
        <v>1</v>
      </c>
      <c r="K37" s="18">
        <f t="shared" si="0"/>
        <v>7</v>
      </c>
      <c r="L37" s="39" t="str">
        <f t="shared" si="1"/>
        <v>OK</v>
      </c>
    </row>
    <row r="38" spans="1:12" s="69" customFormat="1" ht="12.75">
      <c r="A38" s="94">
        <v>37</v>
      </c>
      <c r="B38" s="86" t="s">
        <v>65</v>
      </c>
      <c r="C38" s="71">
        <v>7</v>
      </c>
      <c r="D38" s="70" t="s">
        <v>294</v>
      </c>
      <c r="E38" s="70" t="s">
        <v>294</v>
      </c>
      <c r="F38" s="70" t="s">
        <v>294</v>
      </c>
      <c r="G38" s="70" t="s">
        <v>294</v>
      </c>
      <c r="H38" s="70" t="s">
        <v>294</v>
      </c>
      <c r="I38" s="70" t="s">
        <v>294</v>
      </c>
      <c r="J38" s="70" t="s">
        <v>294</v>
      </c>
      <c r="K38" s="69">
        <f t="shared" si="0"/>
        <v>7</v>
      </c>
      <c r="L38" s="95" t="str">
        <f t="shared" si="1"/>
        <v>OK</v>
      </c>
    </row>
    <row r="39" spans="1:12" s="18" customFormat="1" ht="12.75">
      <c r="A39" s="44">
        <v>38</v>
      </c>
      <c r="B39" s="83" t="s">
        <v>66</v>
      </c>
      <c r="C39" s="23"/>
      <c r="D39" s="40">
        <v>1</v>
      </c>
      <c r="E39" s="40">
        <v>1</v>
      </c>
      <c r="F39" s="40">
        <v>1</v>
      </c>
      <c r="G39" s="40">
        <v>1</v>
      </c>
      <c r="H39" s="40">
        <v>1</v>
      </c>
      <c r="I39" s="40">
        <v>1</v>
      </c>
      <c r="J39" s="40">
        <v>1</v>
      </c>
      <c r="K39" s="18">
        <f t="shared" si="0"/>
        <v>7</v>
      </c>
      <c r="L39" s="39" t="str">
        <f t="shared" si="1"/>
        <v>OK</v>
      </c>
    </row>
    <row r="40" spans="1:12" s="18" customFormat="1" ht="12.75">
      <c r="A40" s="44">
        <v>39</v>
      </c>
      <c r="B40" s="83" t="s">
        <v>67</v>
      </c>
      <c r="C40" s="23"/>
      <c r="D40" s="40">
        <v>1</v>
      </c>
      <c r="E40" s="40">
        <v>1</v>
      </c>
      <c r="F40" s="40">
        <v>1</v>
      </c>
      <c r="G40" s="40">
        <v>1</v>
      </c>
      <c r="H40" s="40">
        <v>1</v>
      </c>
      <c r="I40" s="40">
        <v>1</v>
      </c>
      <c r="J40" s="40">
        <v>1</v>
      </c>
      <c r="K40" s="18">
        <f t="shared" si="0"/>
        <v>7</v>
      </c>
      <c r="L40" s="39" t="str">
        <f t="shared" si="1"/>
        <v>OK</v>
      </c>
    </row>
    <row r="41" spans="1:12" s="18" customFormat="1" ht="12.75">
      <c r="A41" s="44">
        <v>40</v>
      </c>
      <c r="B41" s="83" t="s">
        <v>68</v>
      </c>
      <c r="C41" s="23"/>
      <c r="D41" s="40">
        <v>1</v>
      </c>
      <c r="E41" s="40">
        <v>1</v>
      </c>
      <c r="F41" s="40">
        <v>1</v>
      </c>
      <c r="G41" s="40">
        <v>1</v>
      </c>
      <c r="H41" s="40">
        <v>1</v>
      </c>
      <c r="I41" s="40">
        <v>1</v>
      </c>
      <c r="J41" s="40">
        <v>1</v>
      </c>
      <c r="K41" s="18">
        <f t="shared" si="0"/>
        <v>7</v>
      </c>
      <c r="L41" s="39" t="str">
        <f t="shared" si="1"/>
        <v>OK</v>
      </c>
    </row>
    <row r="42" spans="1:12" s="18" customFormat="1" ht="12.75">
      <c r="A42" s="44">
        <v>41</v>
      </c>
      <c r="B42" s="83" t="s">
        <v>69</v>
      </c>
      <c r="C42" s="23"/>
      <c r="D42" s="40">
        <v>1</v>
      </c>
      <c r="E42" s="40">
        <v>1</v>
      </c>
      <c r="F42" s="40">
        <v>1</v>
      </c>
      <c r="G42" s="40">
        <v>1</v>
      </c>
      <c r="H42" s="40">
        <v>1</v>
      </c>
      <c r="I42" s="40">
        <v>1</v>
      </c>
      <c r="J42" s="40">
        <v>1</v>
      </c>
      <c r="K42" s="18">
        <f t="shared" si="0"/>
        <v>7</v>
      </c>
      <c r="L42" s="39" t="str">
        <f t="shared" si="1"/>
        <v>OK</v>
      </c>
    </row>
    <row r="43" spans="1:12" s="102" customFormat="1" ht="12.75">
      <c r="A43" s="100">
        <v>42</v>
      </c>
      <c r="B43" s="87" t="s">
        <v>70</v>
      </c>
      <c r="C43" s="101">
        <v>7</v>
      </c>
      <c r="D43" s="119" t="s">
        <v>294</v>
      </c>
      <c r="E43" s="119" t="s">
        <v>294</v>
      </c>
      <c r="F43" s="119" t="s">
        <v>294</v>
      </c>
      <c r="G43" s="119" t="s">
        <v>294</v>
      </c>
      <c r="H43" s="119" t="s">
        <v>294</v>
      </c>
      <c r="I43" s="119" t="s">
        <v>294</v>
      </c>
      <c r="J43" s="119" t="s">
        <v>294</v>
      </c>
      <c r="K43" s="102">
        <f t="shared" si="0"/>
        <v>7</v>
      </c>
      <c r="L43" s="103" t="str">
        <f t="shared" si="1"/>
        <v>OK</v>
      </c>
    </row>
    <row r="44" spans="1:12" s="18" customFormat="1" ht="12.75">
      <c r="A44" s="44">
        <v>43</v>
      </c>
      <c r="B44" s="84" t="s">
        <v>71</v>
      </c>
      <c r="C44" s="23"/>
      <c r="D44" s="40">
        <v>1</v>
      </c>
      <c r="E44" s="40">
        <v>1</v>
      </c>
      <c r="F44" s="40">
        <v>1</v>
      </c>
      <c r="G44" s="40">
        <v>1</v>
      </c>
      <c r="H44" s="40">
        <v>1</v>
      </c>
      <c r="I44" s="40">
        <v>1</v>
      </c>
      <c r="J44" s="40">
        <v>1</v>
      </c>
      <c r="K44" s="18">
        <f t="shared" si="0"/>
        <v>7</v>
      </c>
      <c r="L44" s="39" t="str">
        <f t="shared" si="1"/>
        <v>OK</v>
      </c>
    </row>
    <row r="45" spans="1:12" s="18" customFormat="1" ht="12.75">
      <c r="A45" s="44">
        <v>44</v>
      </c>
      <c r="B45" s="83" t="s">
        <v>72</v>
      </c>
      <c r="C45" s="23"/>
      <c r="D45" s="40">
        <v>1</v>
      </c>
      <c r="E45" s="40">
        <v>1</v>
      </c>
      <c r="F45" s="40">
        <v>1</v>
      </c>
      <c r="G45" s="40">
        <v>1</v>
      </c>
      <c r="H45" s="40">
        <v>1</v>
      </c>
      <c r="I45" s="40">
        <v>1</v>
      </c>
      <c r="J45" s="40">
        <v>1</v>
      </c>
      <c r="K45" s="18">
        <f t="shared" si="0"/>
        <v>7</v>
      </c>
      <c r="L45" s="39" t="str">
        <f t="shared" si="1"/>
        <v>OK</v>
      </c>
    </row>
    <row r="46" spans="1:12" s="18" customFormat="1" ht="12.75">
      <c r="A46" s="44">
        <v>45</v>
      </c>
      <c r="B46" s="83" t="s">
        <v>73</v>
      </c>
      <c r="C46" s="23"/>
      <c r="D46" s="40">
        <v>1</v>
      </c>
      <c r="E46" s="40">
        <v>1</v>
      </c>
      <c r="F46" s="40">
        <v>1</v>
      </c>
      <c r="G46" s="40">
        <v>1</v>
      </c>
      <c r="H46" s="40">
        <v>1</v>
      </c>
      <c r="I46" s="40">
        <v>1</v>
      </c>
      <c r="J46" s="40">
        <v>1</v>
      </c>
      <c r="K46" s="18">
        <f t="shared" si="0"/>
        <v>7</v>
      </c>
      <c r="L46" s="39" t="str">
        <f t="shared" si="1"/>
        <v>OK</v>
      </c>
    </row>
    <row r="47" spans="1:12" s="18" customFormat="1" ht="12.75">
      <c r="A47" s="44">
        <v>46</v>
      </c>
      <c r="B47" s="83" t="s">
        <v>74</v>
      </c>
      <c r="C47" s="23"/>
      <c r="D47" s="40">
        <v>1</v>
      </c>
      <c r="E47" s="40">
        <v>1</v>
      </c>
      <c r="F47" s="40">
        <v>1</v>
      </c>
      <c r="G47" s="40">
        <v>1</v>
      </c>
      <c r="H47" s="40">
        <v>1</v>
      </c>
      <c r="I47" s="40">
        <v>1</v>
      </c>
      <c r="J47" s="40">
        <v>1</v>
      </c>
      <c r="K47" s="18">
        <f t="shared" si="0"/>
        <v>7</v>
      </c>
      <c r="L47" s="39" t="str">
        <f t="shared" si="1"/>
        <v>OK</v>
      </c>
    </row>
    <row r="48" spans="1:12" s="18" customFormat="1" ht="12.75">
      <c r="A48" s="44">
        <v>47</v>
      </c>
      <c r="B48" s="83" t="s">
        <v>75</v>
      </c>
      <c r="C48" s="23"/>
      <c r="D48" s="40">
        <v>1</v>
      </c>
      <c r="E48" s="40">
        <v>1</v>
      </c>
      <c r="F48" s="40">
        <v>1</v>
      </c>
      <c r="G48" s="40">
        <v>1</v>
      </c>
      <c r="H48" s="40">
        <v>1</v>
      </c>
      <c r="I48" s="40">
        <v>1</v>
      </c>
      <c r="J48" s="40">
        <v>1</v>
      </c>
      <c r="K48" s="18">
        <f t="shared" si="0"/>
        <v>7</v>
      </c>
      <c r="L48" s="39" t="str">
        <f t="shared" si="1"/>
        <v>OK</v>
      </c>
    </row>
    <row r="49" spans="1:12" s="18" customFormat="1" ht="12.75">
      <c r="A49" s="44">
        <v>48</v>
      </c>
      <c r="B49" s="83" t="s">
        <v>76</v>
      </c>
      <c r="C49" s="23"/>
      <c r="D49" s="40">
        <v>1</v>
      </c>
      <c r="E49" s="40">
        <v>1</v>
      </c>
      <c r="F49" s="40">
        <v>1</v>
      </c>
      <c r="G49" s="40">
        <v>1</v>
      </c>
      <c r="H49" s="40">
        <v>1</v>
      </c>
      <c r="I49" s="40">
        <v>1</v>
      </c>
      <c r="J49" s="40">
        <v>1</v>
      </c>
      <c r="K49" s="18">
        <f t="shared" si="0"/>
        <v>7</v>
      </c>
      <c r="L49" s="39" t="str">
        <f t="shared" si="1"/>
        <v>OK</v>
      </c>
    </row>
    <row r="50" spans="1:12" s="18" customFormat="1" ht="12.75">
      <c r="A50" s="44">
        <v>49</v>
      </c>
      <c r="B50" s="83" t="s">
        <v>77</v>
      </c>
      <c r="C50" s="23"/>
      <c r="D50" s="40">
        <v>1</v>
      </c>
      <c r="E50" s="40">
        <v>1</v>
      </c>
      <c r="F50" s="40">
        <v>1</v>
      </c>
      <c r="G50" s="40">
        <v>1</v>
      </c>
      <c r="H50" s="40">
        <v>1</v>
      </c>
      <c r="I50" s="40">
        <v>1</v>
      </c>
      <c r="J50" s="40">
        <v>1</v>
      </c>
      <c r="K50" s="18">
        <f t="shared" si="0"/>
        <v>7</v>
      </c>
      <c r="L50" s="39" t="str">
        <f t="shared" si="1"/>
        <v>OK</v>
      </c>
    </row>
    <row r="51" spans="1:12" s="18" customFormat="1" ht="12.75">
      <c r="A51" s="44">
        <v>50</v>
      </c>
      <c r="B51" s="83" t="s">
        <v>78</v>
      </c>
      <c r="C51" s="23"/>
      <c r="D51" s="40">
        <v>1</v>
      </c>
      <c r="E51" s="40">
        <v>1</v>
      </c>
      <c r="F51" s="40">
        <v>1</v>
      </c>
      <c r="G51" s="40">
        <v>1</v>
      </c>
      <c r="H51" s="40">
        <v>1</v>
      </c>
      <c r="I51" s="40">
        <v>1</v>
      </c>
      <c r="J51" s="40">
        <v>1</v>
      </c>
      <c r="K51" s="18">
        <f t="shared" si="0"/>
        <v>7</v>
      </c>
      <c r="L51" s="39" t="str">
        <f t="shared" si="1"/>
        <v>OK</v>
      </c>
    </row>
    <row r="52" spans="1:12" s="18" customFormat="1" ht="12.75">
      <c r="A52" s="44">
        <v>51</v>
      </c>
      <c r="B52" s="83" t="s">
        <v>79</v>
      </c>
      <c r="C52" s="23"/>
      <c r="D52" s="40">
        <v>1</v>
      </c>
      <c r="E52" s="40">
        <v>1</v>
      </c>
      <c r="F52" s="40">
        <v>1</v>
      </c>
      <c r="G52" s="40">
        <v>1</v>
      </c>
      <c r="H52" s="40">
        <v>1</v>
      </c>
      <c r="I52" s="40">
        <v>1</v>
      </c>
      <c r="J52" s="40">
        <v>1</v>
      </c>
      <c r="K52" s="18">
        <f t="shared" si="0"/>
        <v>7</v>
      </c>
      <c r="L52" s="39" t="str">
        <f t="shared" si="1"/>
        <v>OK</v>
      </c>
    </row>
    <row r="53" spans="1:12" s="18" customFormat="1" ht="12.75">
      <c r="A53" s="44">
        <v>52</v>
      </c>
      <c r="B53" s="83" t="s">
        <v>80</v>
      </c>
      <c r="C53" s="23"/>
      <c r="D53" s="40">
        <v>1</v>
      </c>
      <c r="E53" s="40">
        <v>1</v>
      </c>
      <c r="F53" s="40">
        <v>1</v>
      </c>
      <c r="G53" s="40">
        <v>1</v>
      </c>
      <c r="H53" s="40">
        <v>1</v>
      </c>
      <c r="I53" s="40">
        <v>1</v>
      </c>
      <c r="J53" s="40">
        <v>1</v>
      </c>
      <c r="K53" s="18">
        <f t="shared" si="0"/>
        <v>7</v>
      </c>
      <c r="L53" s="39" t="str">
        <f t="shared" si="1"/>
        <v>OK</v>
      </c>
    </row>
    <row r="54" spans="1:12" s="18" customFormat="1" ht="12.75">
      <c r="A54" s="44">
        <v>53</v>
      </c>
      <c r="B54" s="83" t="s">
        <v>81</v>
      </c>
      <c r="C54" s="23"/>
      <c r="D54" s="40">
        <v>1</v>
      </c>
      <c r="E54" s="40">
        <v>1</v>
      </c>
      <c r="F54" s="40">
        <v>1</v>
      </c>
      <c r="G54" s="40">
        <v>1</v>
      </c>
      <c r="H54" s="40">
        <v>1</v>
      </c>
      <c r="I54" s="40">
        <v>1</v>
      </c>
      <c r="J54" s="40">
        <v>1</v>
      </c>
      <c r="K54" s="18">
        <f t="shared" si="0"/>
        <v>7</v>
      </c>
      <c r="L54" s="39" t="str">
        <f t="shared" si="1"/>
        <v>OK</v>
      </c>
    </row>
    <row r="55" spans="1:12" s="18" customFormat="1" ht="12.75">
      <c r="A55" s="44">
        <v>54</v>
      </c>
      <c r="B55" s="83" t="s">
        <v>82</v>
      </c>
      <c r="C55" s="23"/>
      <c r="D55" s="40">
        <v>1</v>
      </c>
      <c r="E55" s="40">
        <v>1</v>
      </c>
      <c r="F55" s="40">
        <v>1</v>
      </c>
      <c r="G55" s="40">
        <v>1</v>
      </c>
      <c r="H55" s="40">
        <v>1</v>
      </c>
      <c r="I55" s="40">
        <v>1</v>
      </c>
      <c r="J55" s="40">
        <v>1</v>
      </c>
      <c r="K55" s="18">
        <v>1</v>
      </c>
      <c r="L55" s="39" t="str">
        <f t="shared" si="1"/>
        <v>OK</v>
      </c>
    </row>
    <row r="56" spans="1:12" s="18" customFormat="1" ht="12.75">
      <c r="A56" s="44">
        <v>55</v>
      </c>
      <c r="B56" s="83" t="s">
        <v>83</v>
      </c>
      <c r="C56" s="23"/>
      <c r="D56" s="40">
        <v>1</v>
      </c>
      <c r="E56" s="40">
        <v>1</v>
      </c>
      <c r="F56" s="40">
        <v>1</v>
      </c>
      <c r="G56" s="40">
        <v>1</v>
      </c>
      <c r="H56" s="40">
        <v>1</v>
      </c>
      <c r="I56" s="40">
        <v>1</v>
      </c>
      <c r="J56" s="40">
        <v>1</v>
      </c>
      <c r="K56" s="18">
        <f t="shared" si="0"/>
        <v>7</v>
      </c>
      <c r="L56" s="39" t="str">
        <f t="shared" si="1"/>
        <v>OK</v>
      </c>
    </row>
    <row r="57" spans="1:12" s="18" customFormat="1" ht="12.75">
      <c r="A57" s="44">
        <v>56</v>
      </c>
      <c r="B57" s="83" t="s">
        <v>84</v>
      </c>
      <c r="C57" s="23"/>
      <c r="D57" s="40">
        <v>1</v>
      </c>
      <c r="E57" s="40">
        <v>1</v>
      </c>
      <c r="F57" s="40">
        <v>1</v>
      </c>
      <c r="G57" s="40">
        <v>1</v>
      </c>
      <c r="H57" s="40">
        <v>1</v>
      </c>
      <c r="I57" s="40">
        <v>1</v>
      </c>
      <c r="J57" s="40">
        <v>1</v>
      </c>
      <c r="K57" s="18">
        <f t="shared" si="0"/>
        <v>7</v>
      </c>
      <c r="L57" s="39" t="str">
        <f t="shared" si="1"/>
        <v>OK</v>
      </c>
    </row>
    <row r="58" spans="1:12" s="18" customFormat="1" ht="12.75">
      <c r="A58" s="44">
        <v>57</v>
      </c>
      <c r="B58" s="83" t="s">
        <v>85</v>
      </c>
      <c r="C58" s="23"/>
      <c r="D58" s="110" t="s">
        <v>294</v>
      </c>
      <c r="E58" s="40" t="s">
        <v>294</v>
      </c>
      <c r="F58" s="40" t="s">
        <v>294</v>
      </c>
      <c r="G58" s="40" t="s">
        <v>294</v>
      </c>
      <c r="H58" s="40" t="s">
        <v>294</v>
      </c>
      <c r="I58" s="40" t="s">
        <v>294</v>
      </c>
      <c r="J58" s="111" t="s">
        <v>294</v>
      </c>
      <c r="K58" s="18">
        <f t="shared" si="0"/>
        <v>0</v>
      </c>
      <c r="L58" s="39" t="str">
        <f t="shared" si="1"/>
        <v>Hiány</v>
      </c>
    </row>
    <row r="59" spans="1:12" s="69" customFormat="1" ht="12.75">
      <c r="A59" s="94">
        <v>58</v>
      </c>
      <c r="B59" s="86" t="s">
        <v>86</v>
      </c>
      <c r="C59" s="71">
        <v>7</v>
      </c>
      <c r="D59" s="70" t="s">
        <v>294</v>
      </c>
      <c r="E59" s="70" t="s">
        <v>294</v>
      </c>
      <c r="F59" s="70" t="s">
        <v>294</v>
      </c>
      <c r="G59" s="70" t="s">
        <v>294</v>
      </c>
      <c r="H59" s="70" t="s">
        <v>294</v>
      </c>
      <c r="I59" s="70" t="s">
        <v>294</v>
      </c>
      <c r="J59" s="70" t="s">
        <v>294</v>
      </c>
      <c r="K59" s="69">
        <f t="shared" si="0"/>
        <v>7</v>
      </c>
      <c r="L59" s="95" t="str">
        <f t="shared" si="1"/>
        <v>OK</v>
      </c>
    </row>
    <row r="60" spans="1:12" s="18" customFormat="1" ht="12.75">
      <c r="A60" s="44">
        <v>59</v>
      </c>
      <c r="B60" s="83" t="s">
        <v>87</v>
      </c>
      <c r="C60" s="23"/>
      <c r="D60" s="40">
        <v>1</v>
      </c>
      <c r="E60" s="40">
        <v>1</v>
      </c>
      <c r="F60" s="40">
        <v>1</v>
      </c>
      <c r="G60" s="40">
        <v>1</v>
      </c>
      <c r="H60" s="40">
        <v>1</v>
      </c>
      <c r="I60" s="40">
        <v>1</v>
      </c>
      <c r="J60" s="40">
        <v>1</v>
      </c>
      <c r="K60" s="18">
        <f t="shared" si="0"/>
        <v>7</v>
      </c>
      <c r="L60" s="39" t="str">
        <f t="shared" si="1"/>
        <v>OK</v>
      </c>
    </row>
    <row r="61" spans="1:12" s="18" customFormat="1" ht="12.75">
      <c r="A61" s="44">
        <v>60</v>
      </c>
      <c r="B61" s="83" t="s">
        <v>88</v>
      </c>
      <c r="C61" s="23"/>
      <c r="D61" s="40">
        <v>1</v>
      </c>
      <c r="E61" s="40">
        <v>1</v>
      </c>
      <c r="F61" s="40">
        <v>1</v>
      </c>
      <c r="G61" s="40">
        <v>1</v>
      </c>
      <c r="H61" s="40">
        <v>1</v>
      </c>
      <c r="I61" s="40">
        <v>1</v>
      </c>
      <c r="J61" s="40">
        <v>1</v>
      </c>
      <c r="K61" s="18">
        <f t="shared" si="0"/>
        <v>7</v>
      </c>
      <c r="L61" s="39" t="str">
        <f t="shared" si="1"/>
        <v>OK</v>
      </c>
    </row>
    <row r="62" spans="1:12" s="18" customFormat="1" ht="12.75">
      <c r="A62" s="44">
        <v>61</v>
      </c>
      <c r="B62" s="83" t="s">
        <v>89</v>
      </c>
      <c r="C62" s="23"/>
      <c r="D62" s="40">
        <v>1</v>
      </c>
      <c r="E62" s="40">
        <v>1</v>
      </c>
      <c r="F62" s="40">
        <v>1</v>
      </c>
      <c r="G62" s="40">
        <v>1</v>
      </c>
      <c r="H62" s="40">
        <v>1</v>
      </c>
      <c r="I62" s="40">
        <v>1</v>
      </c>
      <c r="J62" s="40">
        <v>1</v>
      </c>
      <c r="K62" s="18">
        <f t="shared" si="0"/>
        <v>7</v>
      </c>
      <c r="L62" s="39" t="str">
        <f t="shared" si="1"/>
        <v>OK</v>
      </c>
    </row>
    <row r="63" spans="1:12" s="18" customFormat="1" ht="12.75">
      <c r="A63" s="44">
        <v>62</v>
      </c>
      <c r="B63" s="83" t="s">
        <v>90</v>
      </c>
      <c r="C63" s="23"/>
      <c r="D63" s="40">
        <v>1</v>
      </c>
      <c r="E63" s="40">
        <v>1</v>
      </c>
      <c r="F63" s="40">
        <v>1</v>
      </c>
      <c r="G63" s="40">
        <v>1</v>
      </c>
      <c r="H63" s="40">
        <v>1</v>
      </c>
      <c r="I63" s="40">
        <v>1</v>
      </c>
      <c r="J63" s="40">
        <v>1</v>
      </c>
      <c r="K63" s="18">
        <f t="shared" si="0"/>
        <v>7</v>
      </c>
      <c r="L63" s="39" t="str">
        <f t="shared" si="1"/>
        <v>OK</v>
      </c>
    </row>
    <row r="64" spans="1:12" s="18" customFormat="1" ht="12.75">
      <c r="A64" s="44">
        <v>63</v>
      </c>
      <c r="B64" s="83" t="s">
        <v>91</v>
      </c>
      <c r="C64" s="23"/>
      <c r="D64" s="40">
        <v>1</v>
      </c>
      <c r="E64" s="40">
        <v>1</v>
      </c>
      <c r="F64" s="40">
        <v>1</v>
      </c>
      <c r="G64" s="40">
        <v>1</v>
      </c>
      <c r="H64" s="40">
        <v>1</v>
      </c>
      <c r="I64" s="40">
        <v>1</v>
      </c>
      <c r="J64" s="40">
        <v>1</v>
      </c>
      <c r="K64" s="18">
        <f t="shared" si="0"/>
        <v>7</v>
      </c>
      <c r="L64" s="39" t="str">
        <f t="shared" si="1"/>
        <v>OK</v>
      </c>
    </row>
    <row r="65" spans="1:12" s="18" customFormat="1" ht="12.75">
      <c r="A65" s="44">
        <v>64</v>
      </c>
      <c r="B65" s="83" t="s">
        <v>92</v>
      </c>
      <c r="C65" s="23"/>
      <c r="D65" s="40">
        <v>1</v>
      </c>
      <c r="E65" s="40">
        <v>1</v>
      </c>
      <c r="F65" s="40">
        <v>1</v>
      </c>
      <c r="G65" s="40">
        <v>1</v>
      </c>
      <c r="H65" s="40">
        <v>1</v>
      </c>
      <c r="I65" s="40">
        <v>1</v>
      </c>
      <c r="J65" s="40">
        <v>1</v>
      </c>
      <c r="K65" s="18">
        <f t="shared" si="0"/>
        <v>7</v>
      </c>
      <c r="L65" s="39" t="str">
        <f t="shared" si="1"/>
        <v>OK</v>
      </c>
    </row>
    <row r="66" spans="1:12" s="18" customFormat="1" ht="12.75">
      <c r="A66" s="44">
        <v>65</v>
      </c>
      <c r="B66" s="83" t="s">
        <v>93</v>
      </c>
      <c r="C66" s="23"/>
      <c r="D66" s="40">
        <v>1</v>
      </c>
      <c r="E66" s="40">
        <v>1</v>
      </c>
      <c r="F66" s="40">
        <v>1</v>
      </c>
      <c r="G66" s="40">
        <v>1</v>
      </c>
      <c r="H66" s="40">
        <v>1</v>
      </c>
      <c r="I66" s="40">
        <v>1</v>
      </c>
      <c r="J66" s="40">
        <v>1</v>
      </c>
      <c r="K66" s="18">
        <f t="shared" si="0"/>
        <v>7</v>
      </c>
      <c r="L66" s="39" t="str">
        <f t="shared" si="1"/>
        <v>OK</v>
      </c>
    </row>
    <row r="67" spans="1:12" s="18" customFormat="1" ht="12.75">
      <c r="A67" s="44">
        <v>66</v>
      </c>
      <c r="B67" s="83" t="s">
        <v>94</v>
      </c>
      <c r="C67" s="23"/>
      <c r="D67" s="40">
        <v>1</v>
      </c>
      <c r="E67" s="40">
        <v>1</v>
      </c>
      <c r="F67" s="40">
        <v>1</v>
      </c>
      <c r="G67" s="40">
        <v>1</v>
      </c>
      <c r="H67" s="40">
        <v>1</v>
      </c>
      <c r="I67" s="40">
        <v>1</v>
      </c>
      <c r="J67" s="40">
        <v>1</v>
      </c>
      <c r="K67" s="18">
        <f aca="true" t="shared" si="2" ref="K67:K130">SUM(D67:J67)+C67</f>
        <v>7</v>
      </c>
      <c r="L67" s="39" t="str">
        <f aca="true" t="shared" si="3" ref="L67:L130">IF(SUM(C67:J67)&lt;7,"Hiány","OK")</f>
        <v>OK</v>
      </c>
    </row>
    <row r="68" spans="1:12" s="18" customFormat="1" ht="12.75">
      <c r="A68" s="44">
        <v>67</v>
      </c>
      <c r="B68" s="83" t="s">
        <v>95</v>
      </c>
      <c r="C68" s="23"/>
      <c r="D68" s="40">
        <v>1</v>
      </c>
      <c r="E68" s="40">
        <v>1</v>
      </c>
      <c r="F68" s="40">
        <v>1</v>
      </c>
      <c r="G68" s="40">
        <v>1</v>
      </c>
      <c r="H68" s="40">
        <v>1</v>
      </c>
      <c r="I68" s="40">
        <v>1</v>
      </c>
      <c r="J68" s="40">
        <v>1</v>
      </c>
      <c r="K68" s="18">
        <f t="shared" si="2"/>
        <v>7</v>
      </c>
      <c r="L68" s="39" t="str">
        <f t="shared" si="3"/>
        <v>OK</v>
      </c>
    </row>
    <row r="69" spans="1:12" s="18" customFormat="1" ht="12.75">
      <c r="A69" s="44">
        <v>68</v>
      </c>
      <c r="B69" s="83" t="s">
        <v>96</v>
      </c>
      <c r="C69" s="23"/>
      <c r="D69" s="40">
        <v>1</v>
      </c>
      <c r="E69" s="40">
        <v>1</v>
      </c>
      <c r="F69" s="40">
        <v>1</v>
      </c>
      <c r="G69" s="40">
        <v>1</v>
      </c>
      <c r="H69" s="40">
        <v>1</v>
      </c>
      <c r="I69" s="40">
        <v>1</v>
      </c>
      <c r="J69" s="40">
        <v>1</v>
      </c>
      <c r="K69" s="18">
        <f t="shared" si="2"/>
        <v>7</v>
      </c>
      <c r="L69" s="39" t="str">
        <f t="shared" si="3"/>
        <v>OK</v>
      </c>
    </row>
    <row r="70" spans="1:12" s="18" customFormat="1" ht="12.75">
      <c r="A70" s="44">
        <v>69</v>
      </c>
      <c r="B70" s="83" t="s">
        <v>97</v>
      </c>
      <c r="C70" s="23"/>
      <c r="D70" s="40">
        <v>1</v>
      </c>
      <c r="E70" s="40">
        <v>1</v>
      </c>
      <c r="F70" s="40">
        <v>1</v>
      </c>
      <c r="G70" s="40">
        <v>1</v>
      </c>
      <c r="H70" s="40">
        <v>1</v>
      </c>
      <c r="I70" s="40">
        <v>1</v>
      </c>
      <c r="J70" s="40">
        <v>1</v>
      </c>
      <c r="K70" s="18">
        <f t="shared" si="2"/>
        <v>7</v>
      </c>
      <c r="L70" s="39" t="str">
        <f t="shared" si="3"/>
        <v>OK</v>
      </c>
    </row>
    <row r="71" spans="1:12" s="18" customFormat="1" ht="12.75">
      <c r="A71" s="44">
        <v>70</v>
      </c>
      <c r="B71" s="83" t="s">
        <v>98</v>
      </c>
      <c r="C71" s="23"/>
      <c r="D71" s="40">
        <v>1</v>
      </c>
      <c r="E71" s="40">
        <v>1</v>
      </c>
      <c r="F71" s="40">
        <v>1</v>
      </c>
      <c r="G71" s="40">
        <v>1</v>
      </c>
      <c r="H71" s="40">
        <v>1</v>
      </c>
      <c r="I71" s="40">
        <v>1</v>
      </c>
      <c r="J71" s="40">
        <v>1</v>
      </c>
      <c r="K71" s="18">
        <f t="shared" si="2"/>
        <v>7</v>
      </c>
      <c r="L71" s="39" t="str">
        <f t="shared" si="3"/>
        <v>OK</v>
      </c>
    </row>
    <row r="72" spans="1:12" s="18" customFormat="1" ht="12.75">
      <c r="A72" s="44">
        <v>71</v>
      </c>
      <c r="B72" s="83" t="s">
        <v>99</v>
      </c>
      <c r="C72" s="23"/>
      <c r="D72" s="40">
        <v>1</v>
      </c>
      <c r="E72" s="40">
        <v>1</v>
      </c>
      <c r="F72" s="40">
        <v>1</v>
      </c>
      <c r="G72" s="40">
        <v>1</v>
      </c>
      <c r="H72" s="40">
        <v>1</v>
      </c>
      <c r="I72" s="40">
        <v>1</v>
      </c>
      <c r="J72" s="40">
        <v>1</v>
      </c>
      <c r="K72" s="18">
        <f t="shared" si="2"/>
        <v>7</v>
      </c>
      <c r="L72" s="39" t="str">
        <f t="shared" si="3"/>
        <v>OK</v>
      </c>
    </row>
    <row r="73" spans="1:12" s="18" customFormat="1" ht="12.75">
      <c r="A73" s="44">
        <v>72</v>
      </c>
      <c r="B73" s="83" t="s">
        <v>100</v>
      </c>
      <c r="C73" s="23"/>
      <c r="D73" s="40">
        <v>1</v>
      </c>
      <c r="E73" s="40">
        <v>1</v>
      </c>
      <c r="F73" s="40">
        <v>1</v>
      </c>
      <c r="G73" s="40">
        <v>1</v>
      </c>
      <c r="H73" s="40">
        <v>1</v>
      </c>
      <c r="I73" s="40">
        <v>1</v>
      </c>
      <c r="J73" s="40">
        <v>1</v>
      </c>
      <c r="K73" s="18">
        <f t="shared" si="2"/>
        <v>7</v>
      </c>
      <c r="L73" s="39" t="str">
        <f t="shared" si="3"/>
        <v>OK</v>
      </c>
    </row>
    <row r="74" spans="1:12" s="18" customFormat="1" ht="12.75">
      <c r="A74" s="44">
        <v>73</v>
      </c>
      <c r="B74" s="83" t="s">
        <v>101</v>
      </c>
      <c r="C74" s="23"/>
      <c r="D74" s="40">
        <v>1</v>
      </c>
      <c r="E74" s="40">
        <v>1</v>
      </c>
      <c r="F74" s="40">
        <v>1</v>
      </c>
      <c r="G74" s="40">
        <v>1</v>
      </c>
      <c r="H74" s="40">
        <v>1</v>
      </c>
      <c r="I74" s="40">
        <v>1</v>
      </c>
      <c r="J74" s="40">
        <v>1</v>
      </c>
      <c r="K74" s="18">
        <f t="shared" si="2"/>
        <v>7</v>
      </c>
      <c r="L74" s="39" t="str">
        <f t="shared" si="3"/>
        <v>OK</v>
      </c>
    </row>
    <row r="75" spans="1:12" s="18" customFormat="1" ht="12.75">
      <c r="A75" s="44">
        <v>74</v>
      </c>
      <c r="B75" s="83" t="s">
        <v>102</v>
      </c>
      <c r="C75" s="23"/>
      <c r="D75" s="40">
        <v>1</v>
      </c>
      <c r="E75" s="40">
        <v>1</v>
      </c>
      <c r="F75" s="40">
        <v>1</v>
      </c>
      <c r="G75" s="40">
        <v>1</v>
      </c>
      <c r="H75" s="40">
        <v>1</v>
      </c>
      <c r="I75" s="40">
        <v>1</v>
      </c>
      <c r="J75" s="40">
        <v>1</v>
      </c>
      <c r="K75" s="18">
        <f t="shared" si="2"/>
        <v>7</v>
      </c>
      <c r="L75" s="39" t="str">
        <f t="shared" si="3"/>
        <v>OK</v>
      </c>
    </row>
    <row r="76" spans="1:12" s="18" customFormat="1" ht="12.75">
      <c r="A76" s="44">
        <v>75</v>
      </c>
      <c r="B76" s="83" t="s">
        <v>103</v>
      </c>
      <c r="C76" s="23"/>
      <c r="D76" s="40">
        <v>1</v>
      </c>
      <c r="E76" s="40">
        <v>1</v>
      </c>
      <c r="F76" s="40">
        <v>1</v>
      </c>
      <c r="G76" s="40">
        <v>1</v>
      </c>
      <c r="H76" s="40">
        <v>1</v>
      </c>
      <c r="I76" s="40">
        <v>1</v>
      </c>
      <c r="J76" s="40">
        <v>1</v>
      </c>
      <c r="K76" s="18">
        <f t="shared" si="2"/>
        <v>7</v>
      </c>
      <c r="L76" s="39" t="str">
        <f t="shared" si="3"/>
        <v>OK</v>
      </c>
    </row>
    <row r="77" spans="1:12" s="18" customFormat="1" ht="12.75">
      <c r="A77" s="44">
        <v>76</v>
      </c>
      <c r="B77" s="83" t="s">
        <v>104</v>
      </c>
      <c r="C77" s="23"/>
      <c r="D77" s="40">
        <v>1</v>
      </c>
      <c r="E77" s="40">
        <v>1</v>
      </c>
      <c r="F77" s="40">
        <v>1</v>
      </c>
      <c r="G77" s="40">
        <v>1</v>
      </c>
      <c r="H77" s="40">
        <v>1</v>
      </c>
      <c r="I77" s="40">
        <v>1</v>
      </c>
      <c r="J77" s="40">
        <v>1</v>
      </c>
      <c r="K77" s="18">
        <f t="shared" si="2"/>
        <v>7</v>
      </c>
      <c r="L77" s="39" t="str">
        <f t="shared" si="3"/>
        <v>OK</v>
      </c>
    </row>
    <row r="78" spans="1:12" s="18" customFormat="1" ht="12.75">
      <c r="A78" s="44">
        <v>77</v>
      </c>
      <c r="B78" s="83" t="s">
        <v>105</v>
      </c>
      <c r="C78" s="23"/>
      <c r="D78" s="40">
        <v>1</v>
      </c>
      <c r="E78" s="40">
        <v>1</v>
      </c>
      <c r="F78" s="40">
        <v>1</v>
      </c>
      <c r="G78" s="40">
        <v>1</v>
      </c>
      <c r="H78" s="40">
        <v>1</v>
      </c>
      <c r="I78" s="40">
        <v>1</v>
      </c>
      <c r="J78" s="40">
        <v>1</v>
      </c>
      <c r="K78" s="18">
        <f t="shared" si="2"/>
        <v>7</v>
      </c>
      <c r="L78" s="39" t="str">
        <f t="shared" si="3"/>
        <v>OK</v>
      </c>
    </row>
    <row r="79" spans="1:12" s="18" customFormat="1" ht="12.75">
      <c r="A79" s="44">
        <v>78</v>
      </c>
      <c r="B79" s="83" t="s">
        <v>106</v>
      </c>
      <c r="C79" s="23"/>
      <c r="D79" s="40">
        <v>1</v>
      </c>
      <c r="E79" s="40">
        <v>1</v>
      </c>
      <c r="F79" s="40">
        <v>1</v>
      </c>
      <c r="G79" s="40">
        <v>1</v>
      </c>
      <c r="H79" s="40">
        <v>1</v>
      </c>
      <c r="I79" s="40">
        <v>1</v>
      </c>
      <c r="J79" s="40">
        <v>1</v>
      </c>
      <c r="K79" s="18">
        <f t="shared" si="2"/>
        <v>7</v>
      </c>
      <c r="L79" s="39" t="str">
        <f t="shared" si="3"/>
        <v>OK</v>
      </c>
    </row>
    <row r="80" spans="1:12" s="18" customFormat="1" ht="12.75">
      <c r="A80" s="44">
        <v>79</v>
      </c>
      <c r="B80" s="83" t="s">
        <v>107</v>
      </c>
      <c r="C80" s="23"/>
      <c r="D80" s="40">
        <v>1</v>
      </c>
      <c r="E80" s="40">
        <v>1</v>
      </c>
      <c r="F80" s="40">
        <v>1</v>
      </c>
      <c r="G80" s="40">
        <v>1</v>
      </c>
      <c r="H80" s="40">
        <v>1</v>
      </c>
      <c r="I80" s="40">
        <v>1</v>
      </c>
      <c r="J80" s="40">
        <v>1</v>
      </c>
      <c r="K80" s="18">
        <f t="shared" si="2"/>
        <v>7</v>
      </c>
      <c r="L80" s="39" t="str">
        <f t="shared" si="3"/>
        <v>OK</v>
      </c>
    </row>
    <row r="81" spans="1:12" s="18" customFormat="1" ht="12.75">
      <c r="A81" s="44">
        <v>80</v>
      </c>
      <c r="B81" s="83" t="s">
        <v>108</v>
      </c>
      <c r="C81" s="23"/>
      <c r="D81" s="40">
        <v>1</v>
      </c>
      <c r="E81" s="40">
        <v>1</v>
      </c>
      <c r="F81" s="40">
        <v>1</v>
      </c>
      <c r="G81" s="40">
        <v>1</v>
      </c>
      <c r="H81" s="40">
        <v>1</v>
      </c>
      <c r="I81" s="40">
        <v>1</v>
      </c>
      <c r="J81" s="40">
        <v>1</v>
      </c>
      <c r="K81" s="18">
        <f t="shared" si="2"/>
        <v>7</v>
      </c>
      <c r="L81" s="39" t="str">
        <f t="shared" si="3"/>
        <v>OK</v>
      </c>
    </row>
    <row r="82" spans="1:12" s="18" customFormat="1" ht="12.75">
      <c r="A82" s="44">
        <v>81</v>
      </c>
      <c r="B82" s="83" t="s">
        <v>109</v>
      </c>
      <c r="C82" s="23"/>
      <c r="D82" s="40">
        <v>1</v>
      </c>
      <c r="E82" s="40">
        <v>1</v>
      </c>
      <c r="F82" s="40">
        <v>1</v>
      </c>
      <c r="G82" s="40">
        <v>1</v>
      </c>
      <c r="H82" s="40">
        <v>1</v>
      </c>
      <c r="I82" s="40">
        <v>1</v>
      </c>
      <c r="J82" s="40">
        <v>1</v>
      </c>
      <c r="K82" s="18">
        <f t="shared" si="2"/>
        <v>7</v>
      </c>
      <c r="L82" s="39" t="str">
        <f t="shared" si="3"/>
        <v>OK</v>
      </c>
    </row>
    <row r="83" spans="1:12" s="18" customFormat="1" ht="12.75">
      <c r="A83" s="44">
        <v>82</v>
      </c>
      <c r="B83" s="83" t="s">
        <v>110</v>
      </c>
      <c r="C83" s="23"/>
      <c r="D83" s="40">
        <v>1</v>
      </c>
      <c r="E83" s="40">
        <v>1</v>
      </c>
      <c r="F83" s="40">
        <v>1</v>
      </c>
      <c r="G83" s="40">
        <v>1</v>
      </c>
      <c r="H83" s="40">
        <v>1</v>
      </c>
      <c r="I83" s="40">
        <v>1</v>
      </c>
      <c r="J83" s="40">
        <v>1</v>
      </c>
      <c r="K83" s="18">
        <f t="shared" si="2"/>
        <v>7</v>
      </c>
      <c r="L83" s="39" t="str">
        <f t="shared" si="3"/>
        <v>OK</v>
      </c>
    </row>
    <row r="84" spans="1:12" s="18" customFormat="1" ht="12.75">
      <c r="A84" s="44">
        <v>83</v>
      </c>
      <c r="B84" s="83" t="s">
        <v>111</v>
      </c>
      <c r="C84" s="23"/>
      <c r="D84" s="40">
        <v>1</v>
      </c>
      <c r="E84" s="40">
        <v>1</v>
      </c>
      <c r="F84" s="40">
        <v>1</v>
      </c>
      <c r="G84" s="40">
        <v>1</v>
      </c>
      <c r="H84" s="40">
        <v>1</v>
      </c>
      <c r="I84" s="40">
        <v>1</v>
      </c>
      <c r="J84" s="40">
        <v>1</v>
      </c>
      <c r="K84" s="18">
        <f t="shared" si="2"/>
        <v>7</v>
      </c>
      <c r="L84" s="39" t="str">
        <f t="shared" si="3"/>
        <v>OK</v>
      </c>
    </row>
    <row r="85" spans="1:12" s="18" customFormat="1" ht="12.75">
      <c r="A85" s="44">
        <v>84</v>
      </c>
      <c r="B85" s="83" t="s">
        <v>112</v>
      </c>
      <c r="C85" s="23"/>
      <c r="D85" s="40">
        <v>1</v>
      </c>
      <c r="E85" s="40">
        <v>1</v>
      </c>
      <c r="F85" s="40">
        <v>1</v>
      </c>
      <c r="G85" s="40">
        <v>1</v>
      </c>
      <c r="H85" s="40">
        <v>1</v>
      </c>
      <c r="I85" s="40">
        <v>1</v>
      </c>
      <c r="J85" s="40">
        <v>1</v>
      </c>
      <c r="K85" s="18">
        <f t="shared" si="2"/>
        <v>7</v>
      </c>
      <c r="L85" s="39" t="str">
        <f t="shared" si="3"/>
        <v>OK</v>
      </c>
    </row>
    <row r="86" spans="1:12" s="18" customFormat="1" ht="12.75">
      <c r="A86" s="44">
        <v>85</v>
      </c>
      <c r="B86" s="83" t="s">
        <v>113</v>
      </c>
      <c r="C86" s="23"/>
      <c r="D86" s="40">
        <v>1</v>
      </c>
      <c r="E86" s="40">
        <v>1</v>
      </c>
      <c r="F86" s="40">
        <v>1</v>
      </c>
      <c r="G86" s="40">
        <v>1</v>
      </c>
      <c r="H86" s="40">
        <v>1</v>
      </c>
      <c r="I86" s="40">
        <v>1</v>
      </c>
      <c r="J86" s="40">
        <v>1</v>
      </c>
      <c r="K86" s="18">
        <f t="shared" si="2"/>
        <v>7</v>
      </c>
      <c r="L86" s="39" t="str">
        <f t="shared" si="3"/>
        <v>OK</v>
      </c>
    </row>
    <row r="87" spans="1:12" s="18" customFormat="1" ht="12.75">
      <c r="A87" s="44">
        <v>86</v>
      </c>
      <c r="B87" s="83" t="s">
        <v>114</v>
      </c>
      <c r="C87" s="23"/>
      <c r="D87" s="40">
        <v>1</v>
      </c>
      <c r="E87" s="40">
        <v>1</v>
      </c>
      <c r="F87" s="40">
        <v>1</v>
      </c>
      <c r="G87" s="40">
        <v>1</v>
      </c>
      <c r="H87" s="40">
        <v>1</v>
      </c>
      <c r="I87" s="40">
        <v>1</v>
      </c>
      <c r="J87" s="40">
        <v>1</v>
      </c>
      <c r="K87" s="18">
        <f t="shared" si="2"/>
        <v>7</v>
      </c>
      <c r="L87" s="39" t="str">
        <f t="shared" si="3"/>
        <v>OK</v>
      </c>
    </row>
    <row r="88" spans="1:12" s="18" customFormat="1" ht="12.75">
      <c r="A88" s="44">
        <v>87</v>
      </c>
      <c r="B88" s="83" t="s">
        <v>115</v>
      </c>
      <c r="C88" s="23"/>
      <c r="D88" s="40">
        <v>1</v>
      </c>
      <c r="E88" s="40">
        <v>1</v>
      </c>
      <c r="F88" s="40">
        <v>1</v>
      </c>
      <c r="G88" s="40">
        <v>1</v>
      </c>
      <c r="H88" s="40">
        <v>1</v>
      </c>
      <c r="I88" s="40">
        <v>1</v>
      </c>
      <c r="J88" s="40">
        <v>1</v>
      </c>
      <c r="K88" s="18">
        <f t="shared" si="2"/>
        <v>7</v>
      </c>
      <c r="L88" s="39" t="str">
        <f t="shared" si="3"/>
        <v>OK</v>
      </c>
    </row>
    <row r="89" spans="1:12" s="18" customFormat="1" ht="12.75">
      <c r="A89" s="44">
        <v>88</v>
      </c>
      <c r="B89" s="83" t="s">
        <v>116</v>
      </c>
      <c r="C89" s="23"/>
      <c r="D89" s="40">
        <v>1</v>
      </c>
      <c r="E89" s="40">
        <v>1</v>
      </c>
      <c r="F89" s="40">
        <v>1</v>
      </c>
      <c r="G89" s="40">
        <v>1</v>
      </c>
      <c r="H89" s="40">
        <v>1</v>
      </c>
      <c r="I89" s="40">
        <v>1</v>
      </c>
      <c r="J89" s="40">
        <v>1</v>
      </c>
      <c r="K89" s="18">
        <f t="shared" si="2"/>
        <v>7</v>
      </c>
      <c r="L89" s="39" t="str">
        <f t="shared" si="3"/>
        <v>OK</v>
      </c>
    </row>
    <row r="90" spans="1:12" s="18" customFormat="1" ht="12.75">
      <c r="A90" s="44">
        <v>89</v>
      </c>
      <c r="B90" s="83" t="s">
        <v>117</v>
      </c>
      <c r="C90" s="23"/>
      <c r="D90" s="40">
        <v>1</v>
      </c>
      <c r="E90" s="40">
        <v>1</v>
      </c>
      <c r="F90" s="40">
        <v>1</v>
      </c>
      <c r="G90" s="40">
        <v>1</v>
      </c>
      <c r="H90" s="40">
        <v>1</v>
      </c>
      <c r="I90" s="40">
        <v>1</v>
      </c>
      <c r="J90" s="40">
        <v>1</v>
      </c>
      <c r="K90" s="18">
        <f t="shared" si="2"/>
        <v>7</v>
      </c>
      <c r="L90" s="39" t="str">
        <f t="shared" si="3"/>
        <v>OK</v>
      </c>
    </row>
    <row r="91" spans="1:12" s="18" customFormat="1" ht="12.75">
      <c r="A91" s="44">
        <v>90</v>
      </c>
      <c r="B91" s="83" t="s">
        <v>118</v>
      </c>
      <c r="C91" s="23"/>
      <c r="D91" s="40">
        <v>1</v>
      </c>
      <c r="E91" s="40">
        <v>1</v>
      </c>
      <c r="F91" s="40">
        <v>1</v>
      </c>
      <c r="G91" s="40">
        <v>1</v>
      </c>
      <c r="H91" s="40">
        <v>1</v>
      </c>
      <c r="I91" s="40">
        <v>1</v>
      </c>
      <c r="J91" s="40">
        <v>1</v>
      </c>
      <c r="K91" s="18">
        <f t="shared" si="2"/>
        <v>7</v>
      </c>
      <c r="L91" s="39" t="str">
        <f t="shared" si="3"/>
        <v>OK</v>
      </c>
    </row>
    <row r="92" spans="1:12" s="18" customFormat="1" ht="12.75">
      <c r="A92" s="44">
        <v>91</v>
      </c>
      <c r="B92" s="83" t="s">
        <v>119</v>
      </c>
      <c r="C92" s="23"/>
      <c r="D92" s="40">
        <v>1</v>
      </c>
      <c r="E92" s="40">
        <v>1</v>
      </c>
      <c r="F92" s="40">
        <v>1</v>
      </c>
      <c r="G92" s="40">
        <v>1</v>
      </c>
      <c r="H92" s="40">
        <v>1</v>
      </c>
      <c r="I92" s="40">
        <v>1</v>
      </c>
      <c r="J92" s="40">
        <v>1</v>
      </c>
      <c r="K92" s="18">
        <f t="shared" si="2"/>
        <v>7</v>
      </c>
      <c r="L92" s="39" t="str">
        <f t="shared" si="3"/>
        <v>OK</v>
      </c>
    </row>
    <row r="93" spans="1:12" s="18" customFormat="1" ht="12.75">
      <c r="A93" s="44">
        <v>92</v>
      </c>
      <c r="B93" s="83" t="s">
        <v>120</v>
      </c>
      <c r="C93" s="23"/>
      <c r="D93" s="40">
        <v>1</v>
      </c>
      <c r="E93" s="40">
        <v>1</v>
      </c>
      <c r="F93" s="40">
        <v>1</v>
      </c>
      <c r="G93" s="40">
        <v>1</v>
      </c>
      <c r="H93" s="40">
        <v>1</v>
      </c>
      <c r="I93" s="40">
        <v>1</v>
      </c>
      <c r="J93" s="40">
        <v>1</v>
      </c>
      <c r="K93" s="18">
        <f t="shared" si="2"/>
        <v>7</v>
      </c>
      <c r="L93" s="39" t="str">
        <f t="shared" si="3"/>
        <v>OK</v>
      </c>
    </row>
    <row r="94" spans="1:12" s="18" customFormat="1" ht="12.75">
      <c r="A94" s="44">
        <v>93</v>
      </c>
      <c r="B94" s="83" t="s">
        <v>121</v>
      </c>
      <c r="C94" s="23"/>
      <c r="D94" s="40">
        <v>1</v>
      </c>
      <c r="E94" s="40">
        <v>1</v>
      </c>
      <c r="F94" s="40">
        <v>1</v>
      </c>
      <c r="G94" s="40">
        <v>1</v>
      </c>
      <c r="H94" s="40">
        <v>1</v>
      </c>
      <c r="I94" s="40">
        <v>1</v>
      </c>
      <c r="J94" s="40">
        <v>1</v>
      </c>
      <c r="K94" s="18">
        <f t="shared" si="2"/>
        <v>7</v>
      </c>
      <c r="L94" s="39" t="str">
        <f t="shared" si="3"/>
        <v>OK</v>
      </c>
    </row>
    <row r="95" spans="1:12" s="18" customFormat="1" ht="12.75">
      <c r="A95" s="44">
        <v>94</v>
      </c>
      <c r="B95" s="83" t="s">
        <v>122</v>
      </c>
      <c r="C95" s="23"/>
      <c r="D95" s="40">
        <v>1</v>
      </c>
      <c r="E95" s="40">
        <v>1</v>
      </c>
      <c r="F95" s="40">
        <v>1</v>
      </c>
      <c r="G95" s="40">
        <v>1</v>
      </c>
      <c r="H95" s="40">
        <v>1</v>
      </c>
      <c r="I95" s="40">
        <v>1</v>
      </c>
      <c r="J95" s="40">
        <v>1</v>
      </c>
      <c r="K95" s="18">
        <f t="shared" si="2"/>
        <v>7</v>
      </c>
      <c r="L95" s="39" t="str">
        <f t="shared" si="3"/>
        <v>OK</v>
      </c>
    </row>
    <row r="96" spans="1:12" s="18" customFormat="1" ht="12.75">
      <c r="A96" s="44">
        <v>95</v>
      </c>
      <c r="B96" s="83" t="s">
        <v>123</v>
      </c>
      <c r="C96" s="23"/>
      <c r="D96" s="40">
        <v>1</v>
      </c>
      <c r="E96" s="40">
        <v>1</v>
      </c>
      <c r="F96" s="40">
        <v>1</v>
      </c>
      <c r="G96" s="40">
        <v>1</v>
      </c>
      <c r="H96" s="40">
        <v>1</v>
      </c>
      <c r="I96" s="40">
        <v>1</v>
      </c>
      <c r="J96" s="40">
        <v>1</v>
      </c>
      <c r="K96" s="18">
        <f t="shared" si="2"/>
        <v>7</v>
      </c>
      <c r="L96" s="39" t="str">
        <f t="shared" si="3"/>
        <v>OK</v>
      </c>
    </row>
    <row r="97" spans="1:12" s="18" customFormat="1" ht="12.75">
      <c r="A97" s="44">
        <v>96</v>
      </c>
      <c r="B97" s="83" t="s">
        <v>124</v>
      </c>
      <c r="C97" s="23"/>
      <c r="D97" s="40">
        <v>1</v>
      </c>
      <c r="E97" s="40">
        <v>1</v>
      </c>
      <c r="F97" s="40">
        <v>1</v>
      </c>
      <c r="G97" s="40">
        <v>1</v>
      </c>
      <c r="H97" s="40">
        <v>1</v>
      </c>
      <c r="I97" s="40">
        <v>1</v>
      </c>
      <c r="J97" s="40">
        <v>1</v>
      </c>
      <c r="K97" s="18">
        <f t="shared" si="2"/>
        <v>7</v>
      </c>
      <c r="L97" s="39" t="str">
        <f t="shared" si="3"/>
        <v>OK</v>
      </c>
    </row>
    <row r="98" spans="1:12" s="18" customFormat="1" ht="12.75">
      <c r="A98" s="44">
        <v>97</v>
      </c>
      <c r="B98" s="83" t="s">
        <v>125</v>
      </c>
      <c r="C98" s="23"/>
      <c r="D98" s="40">
        <v>1</v>
      </c>
      <c r="E98" s="40">
        <v>1</v>
      </c>
      <c r="F98" s="40">
        <v>1</v>
      </c>
      <c r="G98" s="40">
        <v>1</v>
      </c>
      <c r="H98" s="40">
        <v>1</v>
      </c>
      <c r="I98" s="40">
        <v>1</v>
      </c>
      <c r="J98" s="40">
        <v>1</v>
      </c>
      <c r="K98" s="18">
        <f t="shared" si="2"/>
        <v>7</v>
      </c>
      <c r="L98" s="39" t="str">
        <f t="shared" si="3"/>
        <v>OK</v>
      </c>
    </row>
    <row r="99" spans="1:12" s="18" customFormat="1" ht="12.75">
      <c r="A99" s="44">
        <v>98</v>
      </c>
      <c r="B99" s="83" t="s">
        <v>126</v>
      </c>
      <c r="C99" s="23"/>
      <c r="D99" s="40">
        <v>1</v>
      </c>
      <c r="E99" s="40">
        <v>1</v>
      </c>
      <c r="F99" s="40">
        <v>1</v>
      </c>
      <c r="G99" s="40">
        <v>1</v>
      </c>
      <c r="H99" s="40">
        <v>1</v>
      </c>
      <c r="I99" s="40">
        <v>1</v>
      </c>
      <c r="J99" s="40">
        <v>1</v>
      </c>
      <c r="K99" s="18">
        <f t="shared" si="2"/>
        <v>7</v>
      </c>
      <c r="L99" s="39" t="str">
        <f t="shared" si="3"/>
        <v>OK</v>
      </c>
    </row>
    <row r="100" spans="1:12" s="18" customFormat="1" ht="12.75">
      <c r="A100" s="44">
        <v>99</v>
      </c>
      <c r="B100" s="83" t="s">
        <v>127</v>
      </c>
      <c r="C100" s="23"/>
      <c r="D100" s="40">
        <v>1</v>
      </c>
      <c r="E100" s="40">
        <v>1</v>
      </c>
      <c r="F100" s="40">
        <v>1</v>
      </c>
      <c r="G100" s="40">
        <v>1</v>
      </c>
      <c r="H100" s="40">
        <v>1</v>
      </c>
      <c r="I100" s="40">
        <v>1</v>
      </c>
      <c r="J100" s="40">
        <v>1</v>
      </c>
      <c r="K100" s="18">
        <f t="shared" si="2"/>
        <v>7</v>
      </c>
      <c r="L100" s="39" t="str">
        <f t="shared" si="3"/>
        <v>OK</v>
      </c>
    </row>
    <row r="101" spans="1:12" s="18" customFormat="1" ht="12.75">
      <c r="A101" s="44">
        <v>100</v>
      </c>
      <c r="B101" s="83" t="s">
        <v>128</v>
      </c>
      <c r="C101" s="23"/>
      <c r="D101" s="40">
        <v>1</v>
      </c>
      <c r="E101" s="40">
        <v>1</v>
      </c>
      <c r="F101" s="40">
        <v>1</v>
      </c>
      <c r="G101" s="40">
        <v>1</v>
      </c>
      <c r="H101" s="40">
        <v>1</v>
      </c>
      <c r="I101" s="40">
        <v>1</v>
      </c>
      <c r="J101" s="40">
        <v>1</v>
      </c>
      <c r="K101" s="18">
        <f t="shared" si="2"/>
        <v>7</v>
      </c>
      <c r="L101" s="39" t="str">
        <f t="shared" si="3"/>
        <v>OK</v>
      </c>
    </row>
    <row r="102" spans="1:12" s="18" customFormat="1" ht="12.75">
      <c r="A102" s="44">
        <v>101</v>
      </c>
      <c r="B102" s="83" t="s">
        <v>129</v>
      </c>
      <c r="C102" s="23"/>
      <c r="D102" s="40">
        <v>1</v>
      </c>
      <c r="E102" s="40">
        <v>1</v>
      </c>
      <c r="F102" s="40">
        <v>1</v>
      </c>
      <c r="G102" s="40">
        <v>1</v>
      </c>
      <c r="H102" s="40">
        <v>1</v>
      </c>
      <c r="I102" s="40">
        <v>1</v>
      </c>
      <c r="J102" s="40">
        <v>1</v>
      </c>
      <c r="K102" s="18">
        <f t="shared" si="2"/>
        <v>7</v>
      </c>
      <c r="L102" s="39" t="str">
        <f t="shared" si="3"/>
        <v>OK</v>
      </c>
    </row>
    <row r="103" spans="1:12" s="18" customFormat="1" ht="12.75">
      <c r="A103" s="44">
        <v>102</v>
      </c>
      <c r="B103" s="83" t="s">
        <v>130</v>
      </c>
      <c r="C103" s="23"/>
      <c r="D103" s="40">
        <v>1</v>
      </c>
      <c r="E103" s="40">
        <v>1</v>
      </c>
      <c r="F103" s="40">
        <v>1</v>
      </c>
      <c r="G103" s="40">
        <v>1</v>
      </c>
      <c r="H103" s="40">
        <v>1</v>
      </c>
      <c r="I103" s="40">
        <v>1</v>
      </c>
      <c r="J103" s="40">
        <v>1</v>
      </c>
      <c r="K103" s="18">
        <f t="shared" si="2"/>
        <v>7</v>
      </c>
      <c r="L103" s="39" t="str">
        <f t="shared" si="3"/>
        <v>OK</v>
      </c>
    </row>
    <row r="104" spans="1:12" s="18" customFormat="1" ht="12.75">
      <c r="A104" s="44">
        <v>103</v>
      </c>
      <c r="B104" s="83" t="s">
        <v>131</v>
      </c>
      <c r="C104" s="23"/>
      <c r="D104" s="40">
        <v>1</v>
      </c>
      <c r="E104" s="40">
        <v>1</v>
      </c>
      <c r="F104" s="40">
        <v>1</v>
      </c>
      <c r="G104" s="40">
        <v>1</v>
      </c>
      <c r="H104" s="40">
        <v>1</v>
      </c>
      <c r="I104" s="40">
        <v>1</v>
      </c>
      <c r="J104" s="40">
        <v>1</v>
      </c>
      <c r="K104" s="18">
        <f t="shared" si="2"/>
        <v>7</v>
      </c>
      <c r="L104" s="39" t="str">
        <f t="shared" si="3"/>
        <v>OK</v>
      </c>
    </row>
    <row r="105" spans="1:12" s="18" customFormat="1" ht="12.75">
      <c r="A105" s="44">
        <v>104</v>
      </c>
      <c r="B105" s="83" t="s">
        <v>132</v>
      </c>
      <c r="C105" s="23"/>
      <c r="D105" s="40">
        <v>1</v>
      </c>
      <c r="E105" s="40">
        <v>1</v>
      </c>
      <c r="F105" s="40">
        <v>1</v>
      </c>
      <c r="G105" s="40">
        <v>1</v>
      </c>
      <c r="H105" s="40">
        <v>1</v>
      </c>
      <c r="I105" s="40">
        <v>1</v>
      </c>
      <c r="J105" s="40">
        <v>1</v>
      </c>
      <c r="K105" s="18">
        <f t="shared" si="2"/>
        <v>7</v>
      </c>
      <c r="L105" s="39" t="str">
        <f t="shared" si="3"/>
        <v>OK</v>
      </c>
    </row>
    <row r="106" spans="1:12" s="18" customFormat="1" ht="12.75">
      <c r="A106" s="44">
        <v>105</v>
      </c>
      <c r="B106" s="83" t="s">
        <v>133</v>
      </c>
      <c r="C106" s="23"/>
      <c r="D106" s="110" t="s">
        <v>294</v>
      </c>
      <c r="E106" s="40" t="s">
        <v>294</v>
      </c>
      <c r="F106" s="40" t="s">
        <v>294</v>
      </c>
      <c r="G106" s="40" t="s">
        <v>294</v>
      </c>
      <c r="H106" s="40" t="s">
        <v>294</v>
      </c>
      <c r="I106" s="40" t="s">
        <v>294</v>
      </c>
      <c r="J106" s="111" t="s">
        <v>294</v>
      </c>
      <c r="K106" s="18">
        <f t="shared" si="2"/>
        <v>0</v>
      </c>
      <c r="L106" s="39" t="str">
        <f t="shared" si="3"/>
        <v>Hiány</v>
      </c>
    </row>
    <row r="107" spans="1:12" s="18" customFormat="1" ht="12.75">
      <c r="A107" s="44">
        <v>106</v>
      </c>
      <c r="B107" s="83" t="s">
        <v>134</v>
      </c>
      <c r="C107" s="23"/>
      <c r="D107" s="40">
        <v>1</v>
      </c>
      <c r="E107" s="40">
        <v>1</v>
      </c>
      <c r="F107" s="40">
        <v>1</v>
      </c>
      <c r="G107" s="40">
        <v>1</v>
      </c>
      <c r="H107" s="40">
        <v>1</v>
      </c>
      <c r="I107" s="40">
        <v>1</v>
      </c>
      <c r="J107" s="40">
        <v>1</v>
      </c>
      <c r="K107" s="18">
        <f t="shared" si="2"/>
        <v>7</v>
      </c>
      <c r="L107" s="39" t="str">
        <f t="shared" si="3"/>
        <v>OK</v>
      </c>
    </row>
    <row r="108" spans="1:12" s="69" customFormat="1" ht="12.75">
      <c r="A108" s="94">
        <v>107</v>
      </c>
      <c r="B108" s="87" t="s">
        <v>135</v>
      </c>
      <c r="C108" s="71">
        <v>7</v>
      </c>
      <c r="D108" s="70" t="s">
        <v>294</v>
      </c>
      <c r="E108" s="70" t="s">
        <v>294</v>
      </c>
      <c r="F108" s="70" t="s">
        <v>294</v>
      </c>
      <c r="G108" s="70" t="s">
        <v>294</v>
      </c>
      <c r="H108" s="70" t="s">
        <v>294</v>
      </c>
      <c r="I108" s="70" t="s">
        <v>294</v>
      </c>
      <c r="J108" s="70" t="s">
        <v>294</v>
      </c>
      <c r="K108" s="69">
        <f t="shared" si="2"/>
        <v>7</v>
      </c>
      <c r="L108" s="95" t="str">
        <f t="shared" si="3"/>
        <v>OK</v>
      </c>
    </row>
    <row r="109" spans="1:12" s="18" customFormat="1" ht="12.75">
      <c r="A109" s="44">
        <v>108</v>
      </c>
      <c r="B109" s="83" t="s">
        <v>136</v>
      </c>
      <c r="C109" s="23"/>
      <c r="D109" s="40">
        <v>1</v>
      </c>
      <c r="E109" s="40">
        <v>1</v>
      </c>
      <c r="F109" s="40">
        <v>1</v>
      </c>
      <c r="G109" s="40">
        <v>1</v>
      </c>
      <c r="H109" s="40">
        <v>1</v>
      </c>
      <c r="I109" s="40">
        <v>1</v>
      </c>
      <c r="J109" s="40">
        <v>1</v>
      </c>
      <c r="K109" s="18">
        <f t="shared" si="2"/>
        <v>7</v>
      </c>
      <c r="L109" s="39" t="str">
        <f t="shared" si="3"/>
        <v>OK</v>
      </c>
    </row>
    <row r="110" spans="1:12" s="18" customFormat="1" ht="12.75">
      <c r="A110" s="44">
        <v>109</v>
      </c>
      <c r="B110" s="83" t="s">
        <v>137</v>
      </c>
      <c r="C110" s="23"/>
      <c r="D110" s="40">
        <v>1</v>
      </c>
      <c r="E110" s="40">
        <v>1</v>
      </c>
      <c r="F110" s="40">
        <v>1</v>
      </c>
      <c r="G110" s="40">
        <v>1</v>
      </c>
      <c r="H110" s="40">
        <v>1</v>
      </c>
      <c r="I110" s="40">
        <v>1</v>
      </c>
      <c r="J110" s="40">
        <v>1</v>
      </c>
      <c r="K110" s="18">
        <f t="shared" si="2"/>
        <v>7</v>
      </c>
      <c r="L110" s="39" t="str">
        <f t="shared" si="3"/>
        <v>OK</v>
      </c>
    </row>
    <row r="111" spans="1:12" s="18" customFormat="1" ht="12.75">
      <c r="A111" s="44">
        <v>110</v>
      </c>
      <c r="B111" s="83" t="s">
        <v>138</v>
      </c>
      <c r="C111" s="23"/>
      <c r="D111" s="110" t="s">
        <v>294</v>
      </c>
      <c r="E111" s="40" t="s">
        <v>294</v>
      </c>
      <c r="F111" s="40" t="s">
        <v>294</v>
      </c>
      <c r="G111" s="40" t="s">
        <v>294</v>
      </c>
      <c r="H111" s="40" t="s">
        <v>294</v>
      </c>
      <c r="I111" s="40" t="s">
        <v>294</v>
      </c>
      <c r="J111" s="111" t="s">
        <v>294</v>
      </c>
      <c r="K111" s="18">
        <f t="shared" si="2"/>
        <v>0</v>
      </c>
      <c r="L111" s="39" t="str">
        <f t="shared" si="3"/>
        <v>Hiány</v>
      </c>
    </row>
    <row r="112" spans="1:12" s="18" customFormat="1" ht="12.75">
      <c r="A112" s="44">
        <v>111</v>
      </c>
      <c r="B112" s="83" t="s">
        <v>139</v>
      </c>
      <c r="C112" s="23"/>
      <c r="D112" s="40">
        <v>1</v>
      </c>
      <c r="E112" s="40">
        <v>1</v>
      </c>
      <c r="F112" s="40">
        <v>1</v>
      </c>
      <c r="G112" s="40">
        <v>1</v>
      </c>
      <c r="H112" s="40">
        <v>1</v>
      </c>
      <c r="I112" s="40">
        <v>1</v>
      </c>
      <c r="J112" s="40">
        <v>1</v>
      </c>
      <c r="K112" s="18">
        <f t="shared" si="2"/>
        <v>7</v>
      </c>
      <c r="L112" s="39" t="str">
        <f t="shared" si="3"/>
        <v>OK</v>
      </c>
    </row>
    <row r="113" spans="1:12" s="18" customFormat="1" ht="12.75">
      <c r="A113" s="44">
        <v>112</v>
      </c>
      <c r="B113" s="83" t="s">
        <v>140</v>
      </c>
      <c r="C113" s="23"/>
      <c r="D113" s="40">
        <v>1</v>
      </c>
      <c r="E113" s="40">
        <v>1</v>
      </c>
      <c r="F113" s="40">
        <v>1</v>
      </c>
      <c r="G113" s="40">
        <v>1</v>
      </c>
      <c r="H113" s="40">
        <v>1</v>
      </c>
      <c r="I113" s="40">
        <v>1</v>
      </c>
      <c r="J113" s="40">
        <v>1</v>
      </c>
      <c r="K113" s="18">
        <f t="shared" si="2"/>
        <v>7</v>
      </c>
      <c r="L113" s="39" t="str">
        <f t="shared" si="3"/>
        <v>OK</v>
      </c>
    </row>
    <row r="114" spans="1:12" s="69" customFormat="1" ht="12.75">
      <c r="A114" s="94">
        <v>113</v>
      </c>
      <c r="B114" s="86" t="s">
        <v>141</v>
      </c>
      <c r="C114" s="71">
        <v>7</v>
      </c>
      <c r="D114" s="70" t="s">
        <v>294</v>
      </c>
      <c r="E114" s="70" t="s">
        <v>294</v>
      </c>
      <c r="F114" s="70" t="s">
        <v>294</v>
      </c>
      <c r="G114" s="70" t="s">
        <v>294</v>
      </c>
      <c r="H114" s="70" t="s">
        <v>294</v>
      </c>
      <c r="I114" s="70" t="s">
        <v>294</v>
      </c>
      <c r="J114" s="70" t="s">
        <v>294</v>
      </c>
      <c r="K114" s="69">
        <f t="shared" si="2"/>
        <v>7</v>
      </c>
      <c r="L114" s="95" t="str">
        <f t="shared" si="3"/>
        <v>OK</v>
      </c>
    </row>
    <row r="115" spans="1:12" s="18" customFormat="1" ht="12.75">
      <c r="A115" s="44">
        <v>114</v>
      </c>
      <c r="B115" s="83" t="s">
        <v>142</v>
      </c>
      <c r="C115" s="23"/>
      <c r="D115" s="40">
        <v>1</v>
      </c>
      <c r="E115" s="40">
        <v>1</v>
      </c>
      <c r="F115" s="40">
        <v>1</v>
      </c>
      <c r="G115" s="40">
        <v>1</v>
      </c>
      <c r="H115" s="40">
        <v>1</v>
      </c>
      <c r="I115" s="40">
        <v>1</v>
      </c>
      <c r="J115" s="40">
        <v>1</v>
      </c>
      <c r="K115" s="18">
        <f t="shared" si="2"/>
        <v>7</v>
      </c>
      <c r="L115" s="39" t="str">
        <f t="shared" si="3"/>
        <v>OK</v>
      </c>
    </row>
    <row r="116" spans="1:12" s="121" customFormat="1" ht="12.75">
      <c r="A116" s="130">
        <v>115</v>
      </c>
      <c r="B116" s="131" t="s">
        <v>143</v>
      </c>
      <c r="C116" s="132"/>
      <c r="D116" s="133"/>
      <c r="E116" s="133"/>
      <c r="F116" s="133"/>
      <c r="G116" s="133"/>
      <c r="H116" s="133"/>
      <c r="I116" s="133"/>
      <c r="J116" s="133"/>
      <c r="K116" s="121">
        <f t="shared" si="2"/>
        <v>0</v>
      </c>
      <c r="L116" s="134" t="str">
        <f t="shared" si="3"/>
        <v>Hiány</v>
      </c>
    </row>
    <row r="117" spans="1:12" s="18" customFormat="1" ht="12.75">
      <c r="A117" s="44">
        <v>116</v>
      </c>
      <c r="B117" s="83" t="s">
        <v>144</v>
      </c>
      <c r="C117" s="23"/>
      <c r="D117" s="40">
        <v>1</v>
      </c>
      <c r="E117" s="40">
        <v>1</v>
      </c>
      <c r="F117" s="40">
        <v>1</v>
      </c>
      <c r="G117" s="40">
        <v>1</v>
      </c>
      <c r="H117" s="40">
        <v>1</v>
      </c>
      <c r="I117" s="40">
        <v>1</v>
      </c>
      <c r="J117" s="40">
        <v>1</v>
      </c>
      <c r="K117" s="18">
        <f t="shared" si="2"/>
        <v>7</v>
      </c>
      <c r="L117" s="39" t="str">
        <f t="shared" si="3"/>
        <v>OK</v>
      </c>
    </row>
    <row r="118" spans="1:12" s="18" customFormat="1" ht="12.75">
      <c r="A118" s="44">
        <v>117</v>
      </c>
      <c r="B118" s="83" t="s">
        <v>145</v>
      </c>
      <c r="C118" s="23"/>
      <c r="D118" s="40">
        <v>1</v>
      </c>
      <c r="E118" s="40">
        <v>1</v>
      </c>
      <c r="F118" s="40">
        <v>1</v>
      </c>
      <c r="G118" s="40">
        <v>1</v>
      </c>
      <c r="H118" s="40">
        <v>1</v>
      </c>
      <c r="I118" s="40">
        <v>1</v>
      </c>
      <c r="J118" s="40">
        <v>1</v>
      </c>
      <c r="K118" s="18">
        <f t="shared" si="2"/>
        <v>7</v>
      </c>
      <c r="L118" s="39" t="str">
        <f t="shared" si="3"/>
        <v>OK</v>
      </c>
    </row>
    <row r="119" spans="1:12" s="18" customFormat="1" ht="12.75">
      <c r="A119" s="44">
        <v>118</v>
      </c>
      <c r="B119" s="83" t="s">
        <v>146</v>
      </c>
      <c r="C119" s="23"/>
      <c r="D119" s="40">
        <v>1</v>
      </c>
      <c r="E119" s="40">
        <v>1</v>
      </c>
      <c r="F119" s="40">
        <v>1</v>
      </c>
      <c r="G119" s="40">
        <v>1</v>
      </c>
      <c r="H119" s="40">
        <v>1</v>
      </c>
      <c r="I119" s="40">
        <v>1</v>
      </c>
      <c r="J119" s="40">
        <v>1</v>
      </c>
      <c r="K119" s="18">
        <f t="shared" si="2"/>
        <v>7</v>
      </c>
      <c r="L119" s="39" t="str">
        <f t="shared" si="3"/>
        <v>OK</v>
      </c>
    </row>
    <row r="120" spans="1:12" s="18" customFormat="1" ht="12.75">
      <c r="A120" s="44">
        <v>119</v>
      </c>
      <c r="B120" s="83" t="s">
        <v>147</v>
      </c>
      <c r="C120" s="23"/>
      <c r="D120" s="40">
        <v>1</v>
      </c>
      <c r="E120" s="40">
        <v>1</v>
      </c>
      <c r="F120" s="40">
        <v>1</v>
      </c>
      <c r="G120" s="40">
        <v>1</v>
      </c>
      <c r="H120" s="40">
        <v>1</v>
      </c>
      <c r="I120" s="40">
        <v>1</v>
      </c>
      <c r="J120" s="40">
        <v>1</v>
      </c>
      <c r="K120" s="18">
        <f t="shared" si="2"/>
        <v>7</v>
      </c>
      <c r="L120" s="39" t="str">
        <f t="shared" si="3"/>
        <v>OK</v>
      </c>
    </row>
    <row r="121" spans="1:12" s="18" customFormat="1" ht="12.75">
      <c r="A121" s="44">
        <v>120</v>
      </c>
      <c r="B121" s="83" t="s">
        <v>148</v>
      </c>
      <c r="C121" s="23"/>
      <c r="D121" s="40">
        <v>1</v>
      </c>
      <c r="E121" s="40">
        <v>1</v>
      </c>
      <c r="F121" s="40">
        <v>1</v>
      </c>
      <c r="G121" s="40">
        <v>1</v>
      </c>
      <c r="H121" s="40">
        <v>1</v>
      </c>
      <c r="I121" s="40">
        <v>1</v>
      </c>
      <c r="J121" s="40">
        <v>1</v>
      </c>
      <c r="K121" s="18">
        <f t="shared" si="2"/>
        <v>7</v>
      </c>
      <c r="L121" s="39" t="str">
        <f t="shared" si="3"/>
        <v>OK</v>
      </c>
    </row>
    <row r="122" spans="1:12" s="18" customFormat="1" ht="12.75">
      <c r="A122" s="44">
        <v>121</v>
      </c>
      <c r="B122" s="83" t="s">
        <v>149</v>
      </c>
      <c r="C122" s="23"/>
      <c r="D122" s="40">
        <v>1</v>
      </c>
      <c r="E122" s="40">
        <v>1</v>
      </c>
      <c r="F122" s="40">
        <v>1</v>
      </c>
      <c r="G122" s="40">
        <v>1</v>
      </c>
      <c r="H122" s="40">
        <v>1</v>
      </c>
      <c r="I122" s="40">
        <v>1</v>
      </c>
      <c r="J122" s="40">
        <v>1</v>
      </c>
      <c r="K122" s="18">
        <f t="shared" si="2"/>
        <v>7</v>
      </c>
      <c r="L122" s="39" t="str">
        <f t="shared" si="3"/>
        <v>OK</v>
      </c>
    </row>
    <row r="123" spans="1:12" s="18" customFormat="1" ht="12.75">
      <c r="A123" s="44">
        <v>122</v>
      </c>
      <c r="B123" s="83" t="s">
        <v>150</v>
      </c>
      <c r="C123" s="23"/>
      <c r="D123" s="40">
        <v>1</v>
      </c>
      <c r="E123" s="40">
        <v>1</v>
      </c>
      <c r="F123" s="40">
        <v>1</v>
      </c>
      <c r="G123" s="40">
        <v>1</v>
      </c>
      <c r="H123" s="40">
        <v>1</v>
      </c>
      <c r="I123" s="40">
        <v>1</v>
      </c>
      <c r="J123" s="40">
        <v>1</v>
      </c>
      <c r="K123" s="18">
        <f t="shared" si="2"/>
        <v>7</v>
      </c>
      <c r="L123" s="39" t="str">
        <f t="shared" si="3"/>
        <v>OK</v>
      </c>
    </row>
    <row r="124" spans="1:12" s="69" customFormat="1" ht="12.75">
      <c r="A124" s="94">
        <v>123</v>
      </c>
      <c r="B124" s="86" t="s">
        <v>151</v>
      </c>
      <c r="C124" s="71">
        <v>7</v>
      </c>
      <c r="D124" s="70" t="s">
        <v>294</v>
      </c>
      <c r="E124" s="70" t="s">
        <v>294</v>
      </c>
      <c r="F124" s="70" t="s">
        <v>294</v>
      </c>
      <c r="G124" s="70" t="s">
        <v>294</v>
      </c>
      <c r="H124" s="70" t="s">
        <v>294</v>
      </c>
      <c r="I124" s="70" t="s">
        <v>294</v>
      </c>
      <c r="J124" s="70" t="s">
        <v>294</v>
      </c>
      <c r="K124" s="69">
        <f t="shared" si="2"/>
        <v>7</v>
      </c>
      <c r="L124" s="95" t="str">
        <f t="shared" si="3"/>
        <v>OK</v>
      </c>
    </row>
    <row r="125" spans="1:12" s="18" customFormat="1" ht="12.75">
      <c r="A125" s="44">
        <v>124</v>
      </c>
      <c r="B125" s="83" t="s">
        <v>152</v>
      </c>
      <c r="C125" s="23"/>
      <c r="D125" s="40">
        <v>1</v>
      </c>
      <c r="E125" s="40">
        <v>1</v>
      </c>
      <c r="F125" s="40">
        <v>1</v>
      </c>
      <c r="G125" s="40">
        <v>1</v>
      </c>
      <c r="H125" s="40">
        <v>1</v>
      </c>
      <c r="I125" s="40">
        <v>1</v>
      </c>
      <c r="J125" s="40">
        <v>1</v>
      </c>
      <c r="K125" s="18">
        <f t="shared" si="2"/>
        <v>7</v>
      </c>
      <c r="L125" s="39" t="str">
        <f t="shared" si="3"/>
        <v>OK</v>
      </c>
    </row>
    <row r="126" spans="1:12" s="18" customFormat="1" ht="12.75">
      <c r="A126" s="44">
        <v>125</v>
      </c>
      <c r="B126" s="83" t="s">
        <v>153</v>
      </c>
      <c r="C126" s="23"/>
      <c r="D126" s="40">
        <v>1</v>
      </c>
      <c r="E126" s="40">
        <v>1</v>
      </c>
      <c r="F126" s="40">
        <v>1</v>
      </c>
      <c r="G126" s="40">
        <v>1</v>
      </c>
      <c r="H126" s="40">
        <v>1</v>
      </c>
      <c r="I126" s="40">
        <v>1</v>
      </c>
      <c r="J126" s="40">
        <v>1</v>
      </c>
      <c r="K126" s="18">
        <f t="shared" si="2"/>
        <v>7</v>
      </c>
      <c r="L126" s="39" t="str">
        <f t="shared" si="3"/>
        <v>OK</v>
      </c>
    </row>
    <row r="127" spans="1:12" s="69" customFormat="1" ht="12.75">
      <c r="A127" s="94">
        <v>126</v>
      </c>
      <c r="B127" s="86" t="s">
        <v>154</v>
      </c>
      <c r="C127" s="71">
        <v>7</v>
      </c>
      <c r="D127" s="70" t="s">
        <v>294</v>
      </c>
      <c r="E127" s="70" t="s">
        <v>294</v>
      </c>
      <c r="F127" s="70" t="s">
        <v>294</v>
      </c>
      <c r="G127" s="70" t="s">
        <v>294</v>
      </c>
      <c r="H127" s="70" t="s">
        <v>294</v>
      </c>
      <c r="I127" s="70" t="s">
        <v>294</v>
      </c>
      <c r="J127" s="70" t="s">
        <v>294</v>
      </c>
      <c r="K127" s="69">
        <f t="shared" si="2"/>
        <v>7</v>
      </c>
      <c r="L127" s="95" t="str">
        <f t="shared" si="3"/>
        <v>OK</v>
      </c>
    </row>
    <row r="128" spans="1:12" s="18" customFormat="1" ht="12.75">
      <c r="A128" s="44">
        <v>127</v>
      </c>
      <c r="B128" s="83" t="s">
        <v>155</v>
      </c>
      <c r="C128" s="23"/>
      <c r="D128" s="40">
        <v>1</v>
      </c>
      <c r="E128" s="40">
        <v>1</v>
      </c>
      <c r="F128" s="40">
        <v>1</v>
      </c>
      <c r="G128" s="40">
        <v>1</v>
      </c>
      <c r="H128" s="40">
        <v>1</v>
      </c>
      <c r="I128" s="40">
        <v>1</v>
      </c>
      <c r="J128" s="40">
        <v>1</v>
      </c>
      <c r="K128" s="18">
        <f t="shared" si="2"/>
        <v>7</v>
      </c>
      <c r="L128" s="39" t="str">
        <f t="shared" si="3"/>
        <v>OK</v>
      </c>
    </row>
    <row r="129" spans="1:12" s="18" customFormat="1" ht="12.75">
      <c r="A129" s="44">
        <v>128</v>
      </c>
      <c r="B129" s="83" t="s">
        <v>156</v>
      </c>
      <c r="C129" s="23"/>
      <c r="D129" s="40">
        <v>1</v>
      </c>
      <c r="E129" s="40">
        <v>1</v>
      </c>
      <c r="F129" s="40">
        <v>1</v>
      </c>
      <c r="G129" s="40">
        <v>1</v>
      </c>
      <c r="H129" s="40">
        <v>1</v>
      </c>
      <c r="I129" s="40">
        <v>1</v>
      </c>
      <c r="J129" s="40">
        <v>1</v>
      </c>
      <c r="K129" s="18">
        <f t="shared" si="2"/>
        <v>7</v>
      </c>
      <c r="L129" s="39" t="str">
        <f t="shared" si="3"/>
        <v>OK</v>
      </c>
    </row>
    <row r="130" spans="1:12" s="18" customFormat="1" ht="12.75">
      <c r="A130" s="44">
        <v>129</v>
      </c>
      <c r="B130" s="83" t="s">
        <v>157</v>
      </c>
      <c r="C130" s="23"/>
      <c r="D130" s="40">
        <v>1</v>
      </c>
      <c r="E130" s="40">
        <v>1</v>
      </c>
      <c r="F130" s="40">
        <v>1</v>
      </c>
      <c r="G130" s="40">
        <v>1</v>
      </c>
      <c r="H130" s="40">
        <v>1</v>
      </c>
      <c r="I130" s="40">
        <v>1</v>
      </c>
      <c r="J130" s="40">
        <v>1</v>
      </c>
      <c r="K130" s="18">
        <f t="shared" si="2"/>
        <v>7</v>
      </c>
      <c r="L130" s="39" t="str">
        <f t="shared" si="3"/>
        <v>OK</v>
      </c>
    </row>
    <row r="131" spans="1:12" s="18" customFormat="1" ht="12.75">
      <c r="A131" s="44">
        <v>130</v>
      </c>
      <c r="B131" s="83" t="s">
        <v>158</v>
      </c>
      <c r="C131" s="23"/>
      <c r="D131" s="40">
        <v>1</v>
      </c>
      <c r="E131" s="40">
        <v>1</v>
      </c>
      <c r="F131" s="40">
        <v>1</v>
      </c>
      <c r="G131" s="40">
        <v>1</v>
      </c>
      <c r="H131" s="40">
        <v>1</v>
      </c>
      <c r="I131" s="40">
        <v>1</v>
      </c>
      <c r="J131" s="40">
        <v>1</v>
      </c>
      <c r="K131" s="18">
        <f aca="true" t="shared" si="4" ref="K131:K194">SUM(D131:J131)+C131</f>
        <v>7</v>
      </c>
      <c r="L131" s="39" t="str">
        <f aca="true" t="shared" si="5" ref="L131:L194">IF(SUM(C131:J131)&lt;7,"Hiány","OK")</f>
        <v>OK</v>
      </c>
    </row>
    <row r="132" spans="1:12" s="18" customFormat="1" ht="12.75">
      <c r="A132" s="44">
        <v>131</v>
      </c>
      <c r="B132" s="83" t="s">
        <v>159</v>
      </c>
      <c r="C132" s="23"/>
      <c r="D132" s="40">
        <v>1</v>
      </c>
      <c r="E132" s="40">
        <v>1</v>
      </c>
      <c r="F132" s="40">
        <v>1</v>
      </c>
      <c r="G132" s="40">
        <v>1</v>
      </c>
      <c r="H132" s="40">
        <v>1</v>
      </c>
      <c r="I132" s="40">
        <v>1</v>
      </c>
      <c r="J132" s="40">
        <v>1</v>
      </c>
      <c r="K132" s="18">
        <f t="shared" si="4"/>
        <v>7</v>
      </c>
      <c r="L132" s="39" t="str">
        <f t="shared" si="5"/>
        <v>OK</v>
      </c>
    </row>
    <row r="133" spans="1:12" s="18" customFormat="1" ht="12.75">
      <c r="A133" s="44">
        <v>132</v>
      </c>
      <c r="B133" s="83" t="s">
        <v>160</v>
      </c>
      <c r="C133" s="23"/>
      <c r="D133" s="40">
        <v>1</v>
      </c>
      <c r="E133" s="40">
        <v>1</v>
      </c>
      <c r="F133" s="40">
        <v>1</v>
      </c>
      <c r="G133" s="40">
        <v>1</v>
      </c>
      <c r="H133" s="40">
        <v>1</v>
      </c>
      <c r="I133" s="40">
        <v>1</v>
      </c>
      <c r="J133" s="40">
        <v>1</v>
      </c>
      <c r="K133" s="18">
        <f t="shared" si="4"/>
        <v>7</v>
      </c>
      <c r="L133" s="39" t="str">
        <f t="shared" si="5"/>
        <v>OK</v>
      </c>
    </row>
    <row r="134" spans="1:12" s="18" customFormat="1" ht="12.75">
      <c r="A134" s="44">
        <v>133</v>
      </c>
      <c r="B134" s="83" t="s">
        <v>161</v>
      </c>
      <c r="C134" s="23"/>
      <c r="D134" s="40">
        <v>1</v>
      </c>
      <c r="E134" s="40">
        <v>1</v>
      </c>
      <c r="F134" s="40">
        <v>1</v>
      </c>
      <c r="G134" s="40">
        <v>1</v>
      </c>
      <c r="H134" s="40">
        <v>1</v>
      </c>
      <c r="I134" s="40">
        <v>1</v>
      </c>
      <c r="J134" s="40">
        <v>1</v>
      </c>
      <c r="K134" s="18">
        <f t="shared" si="4"/>
        <v>7</v>
      </c>
      <c r="L134" s="39" t="str">
        <f t="shared" si="5"/>
        <v>OK</v>
      </c>
    </row>
    <row r="135" spans="1:12" s="18" customFormat="1" ht="12.75">
      <c r="A135" s="44">
        <v>134</v>
      </c>
      <c r="B135" s="83" t="s">
        <v>162</v>
      </c>
      <c r="C135" s="23"/>
      <c r="D135" s="40">
        <v>1</v>
      </c>
      <c r="E135" s="40">
        <v>1</v>
      </c>
      <c r="F135" s="40">
        <v>1</v>
      </c>
      <c r="G135" s="40">
        <v>1</v>
      </c>
      <c r="H135" s="40">
        <v>1</v>
      </c>
      <c r="I135" s="40">
        <v>1</v>
      </c>
      <c r="J135" s="40">
        <v>1</v>
      </c>
      <c r="K135" s="18">
        <f t="shared" si="4"/>
        <v>7</v>
      </c>
      <c r="L135" s="39" t="str">
        <f t="shared" si="5"/>
        <v>OK</v>
      </c>
    </row>
    <row r="136" spans="1:12" s="18" customFormat="1" ht="12.75">
      <c r="A136" s="44">
        <v>135</v>
      </c>
      <c r="B136" s="83" t="s">
        <v>163</v>
      </c>
      <c r="C136" s="23"/>
      <c r="D136" s="40">
        <v>1</v>
      </c>
      <c r="E136" s="40">
        <v>1</v>
      </c>
      <c r="F136" s="40">
        <v>1</v>
      </c>
      <c r="G136" s="40">
        <v>1</v>
      </c>
      <c r="H136" s="40">
        <v>1</v>
      </c>
      <c r="I136" s="40">
        <v>1</v>
      </c>
      <c r="J136" s="40">
        <v>1</v>
      </c>
      <c r="K136" s="18">
        <f t="shared" si="4"/>
        <v>7</v>
      </c>
      <c r="L136" s="39" t="str">
        <f t="shared" si="5"/>
        <v>OK</v>
      </c>
    </row>
    <row r="137" spans="1:12" s="18" customFormat="1" ht="12.75">
      <c r="A137" s="44">
        <v>136</v>
      </c>
      <c r="B137" s="83" t="s">
        <v>164</v>
      </c>
      <c r="C137" s="23"/>
      <c r="D137" s="40">
        <v>1</v>
      </c>
      <c r="E137" s="40">
        <v>1</v>
      </c>
      <c r="F137" s="40">
        <v>1</v>
      </c>
      <c r="G137" s="40">
        <v>1</v>
      </c>
      <c r="H137" s="40">
        <v>1</v>
      </c>
      <c r="I137" s="40">
        <v>1</v>
      </c>
      <c r="J137" s="40">
        <v>1</v>
      </c>
      <c r="K137" s="18">
        <f t="shared" si="4"/>
        <v>7</v>
      </c>
      <c r="L137" s="39" t="str">
        <f t="shared" si="5"/>
        <v>OK</v>
      </c>
    </row>
    <row r="138" spans="1:12" s="18" customFormat="1" ht="12.75">
      <c r="A138" s="44">
        <v>137</v>
      </c>
      <c r="B138" s="83" t="s">
        <v>165</v>
      </c>
      <c r="C138" s="23"/>
      <c r="D138" s="40">
        <v>1</v>
      </c>
      <c r="E138" s="40">
        <v>1</v>
      </c>
      <c r="F138" s="40">
        <v>1</v>
      </c>
      <c r="G138" s="40">
        <v>1</v>
      </c>
      <c r="H138" s="40">
        <v>1</v>
      </c>
      <c r="I138" s="40">
        <v>1</v>
      </c>
      <c r="J138" s="40">
        <v>1</v>
      </c>
      <c r="K138" s="18">
        <f t="shared" si="4"/>
        <v>7</v>
      </c>
      <c r="L138" s="39" t="str">
        <f t="shared" si="5"/>
        <v>OK</v>
      </c>
    </row>
    <row r="139" spans="1:12" s="18" customFormat="1" ht="12.75">
      <c r="A139" s="44">
        <v>138</v>
      </c>
      <c r="B139" s="83" t="s">
        <v>166</v>
      </c>
      <c r="C139" s="23"/>
      <c r="D139" s="40" t="s">
        <v>294</v>
      </c>
      <c r="E139" s="40" t="s">
        <v>294</v>
      </c>
      <c r="F139" s="40" t="s">
        <v>294</v>
      </c>
      <c r="G139" s="40" t="s">
        <v>294</v>
      </c>
      <c r="H139" s="40" t="s">
        <v>294</v>
      </c>
      <c r="I139" s="40" t="s">
        <v>294</v>
      </c>
      <c r="J139" s="40" t="s">
        <v>294</v>
      </c>
      <c r="K139" s="18">
        <f t="shared" si="4"/>
        <v>0</v>
      </c>
      <c r="L139" s="39" t="str">
        <f t="shared" si="5"/>
        <v>Hiány</v>
      </c>
    </row>
    <row r="140" spans="1:12" s="18" customFormat="1" ht="12.75">
      <c r="A140" s="44">
        <v>139</v>
      </c>
      <c r="B140" s="83" t="s">
        <v>167</v>
      </c>
      <c r="C140" s="23"/>
      <c r="D140" s="40">
        <v>1</v>
      </c>
      <c r="E140" s="40">
        <v>1</v>
      </c>
      <c r="F140" s="40">
        <v>1</v>
      </c>
      <c r="G140" s="40">
        <v>1</v>
      </c>
      <c r="H140" s="40">
        <v>1</v>
      </c>
      <c r="I140" s="40">
        <v>1</v>
      </c>
      <c r="J140" s="40">
        <v>1</v>
      </c>
      <c r="K140" s="18">
        <f t="shared" si="4"/>
        <v>7</v>
      </c>
      <c r="L140" s="39" t="str">
        <f t="shared" si="5"/>
        <v>OK</v>
      </c>
    </row>
    <row r="141" spans="1:12" ht="12.75">
      <c r="A141" s="44">
        <v>140</v>
      </c>
      <c r="B141" s="83" t="s">
        <v>168</v>
      </c>
      <c r="C141" s="46"/>
      <c r="D141" s="33">
        <v>1</v>
      </c>
      <c r="E141" s="33">
        <v>1</v>
      </c>
      <c r="F141" s="33">
        <v>1</v>
      </c>
      <c r="G141" s="33">
        <v>1</v>
      </c>
      <c r="H141" s="33">
        <v>1</v>
      </c>
      <c r="I141" s="33">
        <v>1</v>
      </c>
      <c r="J141" s="33">
        <v>1</v>
      </c>
      <c r="K141" s="18">
        <f t="shared" si="4"/>
        <v>7</v>
      </c>
      <c r="L141" s="39" t="str">
        <f t="shared" si="5"/>
        <v>OK</v>
      </c>
    </row>
    <row r="142" spans="1:12" ht="12.75">
      <c r="A142" s="44">
        <v>141</v>
      </c>
      <c r="B142" s="83" t="s">
        <v>169</v>
      </c>
      <c r="C142" s="46"/>
      <c r="D142" s="33">
        <v>1</v>
      </c>
      <c r="E142" s="33">
        <v>1</v>
      </c>
      <c r="F142" s="33">
        <v>1</v>
      </c>
      <c r="G142" s="33">
        <v>1</v>
      </c>
      <c r="H142" s="33">
        <v>1</v>
      </c>
      <c r="I142" s="33">
        <v>1</v>
      </c>
      <c r="J142" s="33">
        <v>1</v>
      </c>
      <c r="K142" s="18">
        <f t="shared" si="4"/>
        <v>7</v>
      </c>
      <c r="L142" s="39" t="str">
        <f t="shared" si="5"/>
        <v>OK</v>
      </c>
    </row>
    <row r="143" spans="1:12" ht="12.75">
      <c r="A143" s="44">
        <v>142</v>
      </c>
      <c r="B143" s="83" t="s">
        <v>170</v>
      </c>
      <c r="C143" s="46"/>
      <c r="D143" s="33">
        <v>1</v>
      </c>
      <c r="E143" s="33">
        <v>1</v>
      </c>
      <c r="F143" s="33">
        <v>1</v>
      </c>
      <c r="G143" s="33">
        <v>1</v>
      </c>
      <c r="H143" s="33">
        <v>1</v>
      </c>
      <c r="I143" s="33">
        <v>1</v>
      </c>
      <c r="J143" s="33">
        <v>1</v>
      </c>
      <c r="K143" s="18">
        <f t="shared" si="4"/>
        <v>7</v>
      </c>
      <c r="L143" s="39" t="str">
        <f t="shared" si="5"/>
        <v>OK</v>
      </c>
    </row>
    <row r="144" spans="1:12" ht="12.75">
      <c r="A144" s="44">
        <v>143</v>
      </c>
      <c r="B144" s="83" t="s">
        <v>171</v>
      </c>
      <c r="C144" s="46"/>
      <c r="D144" s="33">
        <v>1</v>
      </c>
      <c r="E144" s="33">
        <v>1</v>
      </c>
      <c r="F144" s="33">
        <v>1</v>
      </c>
      <c r="G144" s="33">
        <v>1</v>
      </c>
      <c r="H144" s="33">
        <v>1</v>
      </c>
      <c r="I144" s="33">
        <v>1</v>
      </c>
      <c r="J144" s="33">
        <v>1</v>
      </c>
      <c r="K144" s="18">
        <f t="shared" si="4"/>
        <v>7</v>
      </c>
      <c r="L144" s="39" t="str">
        <f t="shared" si="5"/>
        <v>OK</v>
      </c>
    </row>
    <row r="145" spans="1:12" ht="12.75">
      <c r="A145" s="44">
        <v>144</v>
      </c>
      <c r="B145" s="83" t="s">
        <v>172</v>
      </c>
      <c r="C145" s="46"/>
      <c r="D145" s="33">
        <v>1</v>
      </c>
      <c r="E145" s="33">
        <v>1</v>
      </c>
      <c r="F145" s="33">
        <v>1</v>
      </c>
      <c r="G145" s="33">
        <v>1</v>
      </c>
      <c r="H145" s="33">
        <v>1</v>
      </c>
      <c r="I145" s="33">
        <v>1</v>
      </c>
      <c r="J145" s="33">
        <v>1</v>
      </c>
      <c r="K145" s="18">
        <f t="shared" si="4"/>
        <v>7</v>
      </c>
      <c r="L145" s="39" t="str">
        <f t="shared" si="5"/>
        <v>OK</v>
      </c>
    </row>
    <row r="146" spans="1:12" ht="12.75">
      <c r="A146" s="44">
        <v>145</v>
      </c>
      <c r="B146" s="83" t="s">
        <v>173</v>
      </c>
      <c r="C146" s="46"/>
      <c r="D146" s="110" t="s">
        <v>294</v>
      </c>
      <c r="E146" s="40" t="s">
        <v>294</v>
      </c>
      <c r="F146" s="40" t="s">
        <v>294</v>
      </c>
      <c r="G146" s="40" t="s">
        <v>294</v>
      </c>
      <c r="H146" s="40" t="s">
        <v>294</v>
      </c>
      <c r="I146" s="40" t="s">
        <v>294</v>
      </c>
      <c r="J146" s="111" t="s">
        <v>294</v>
      </c>
      <c r="K146" s="18">
        <f t="shared" si="4"/>
        <v>0</v>
      </c>
      <c r="L146" s="39" t="str">
        <f t="shared" si="5"/>
        <v>Hiány</v>
      </c>
    </row>
    <row r="147" spans="1:12" ht="12.75">
      <c r="A147" s="44">
        <v>146</v>
      </c>
      <c r="B147" s="83" t="s">
        <v>174</v>
      </c>
      <c r="C147" s="46"/>
      <c r="D147" s="40">
        <v>1</v>
      </c>
      <c r="E147" s="40">
        <v>1</v>
      </c>
      <c r="F147" s="40">
        <v>1</v>
      </c>
      <c r="G147" s="40">
        <v>1</v>
      </c>
      <c r="H147" s="40">
        <v>1</v>
      </c>
      <c r="I147" s="40">
        <v>1</v>
      </c>
      <c r="J147" s="40">
        <v>1</v>
      </c>
      <c r="K147" s="18">
        <f t="shared" si="4"/>
        <v>7</v>
      </c>
      <c r="L147" s="39" t="str">
        <f t="shared" si="5"/>
        <v>OK</v>
      </c>
    </row>
    <row r="148" spans="1:12" ht="12.75">
      <c r="A148" s="44">
        <v>147</v>
      </c>
      <c r="B148" s="83" t="s">
        <v>175</v>
      </c>
      <c r="C148" s="46"/>
      <c r="D148" s="40">
        <v>1</v>
      </c>
      <c r="E148" s="40">
        <v>1</v>
      </c>
      <c r="F148" s="40">
        <v>1</v>
      </c>
      <c r="G148" s="40">
        <v>1</v>
      </c>
      <c r="H148" s="40">
        <v>1</v>
      </c>
      <c r="I148" s="40">
        <v>1</v>
      </c>
      <c r="J148" s="40">
        <v>1</v>
      </c>
      <c r="K148" s="18">
        <f t="shared" si="4"/>
        <v>7</v>
      </c>
      <c r="L148" s="39" t="str">
        <f t="shared" si="5"/>
        <v>OK</v>
      </c>
    </row>
    <row r="149" spans="1:12" ht="12.75">
      <c r="A149" s="44">
        <v>148</v>
      </c>
      <c r="B149" s="83" t="s">
        <v>176</v>
      </c>
      <c r="C149" s="46"/>
      <c r="D149" s="40">
        <v>1</v>
      </c>
      <c r="E149" s="40">
        <v>1</v>
      </c>
      <c r="F149" s="40">
        <v>1</v>
      </c>
      <c r="G149" s="40">
        <v>1</v>
      </c>
      <c r="H149" s="40">
        <v>1</v>
      </c>
      <c r="I149" s="40">
        <v>1</v>
      </c>
      <c r="J149" s="40">
        <v>1</v>
      </c>
      <c r="K149" s="18">
        <f t="shared" si="4"/>
        <v>7</v>
      </c>
      <c r="L149" s="39" t="str">
        <f t="shared" si="5"/>
        <v>OK</v>
      </c>
    </row>
    <row r="150" spans="1:12" ht="12.75">
      <c r="A150" s="44">
        <v>149</v>
      </c>
      <c r="B150" s="83" t="s">
        <v>177</v>
      </c>
      <c r="C150" s="46"/>
      <c r="D150" s="40">
        <v>1</v>
      </c>
      <c r="E150" s="40">
        <v>1</v>
      </c>
      <c r="F150" s="40">
        <v>1</v>
      </c>
      <c r="G150" s="40">
        <v>1</v>
      </c>
      <c r="H150" s="40">
        <v>1</v>
      </c>
      <c r="I150" s="40">
        <v>1</v>
      </c>
      <c r="J150" s="40">
        <v>1</v>
      </c>
      <c r="K150" s="18">
        <f t="shared" si="4"/>
        <v>7</v>
      </c>
      <c r="L150" s="39" t="str">
        <f t="shared" si="5"/>
        <v>OK</v>
      </c>
    </row>
    <row r="151" spans="1:12" ht="12.75">
      <c r="A151" s="44">
        <v>150</v>
      </c>
      <c r="B151" s="83" t="s">
        <v>178</v>
      </c>
      <c r="C151" s="46"/>
      <c r="D151" s="40">
        <v>1</v>
      </c>
      <c r="E151" s="40">
        <v>1</v>
      </c>
      <c r="F151" s="40">
        <v>1</v>
      </c>
      <c r="G151" s="40">
        <v>1</v>
      </c>
      <c r="H151" s="40">
        <v>1</v>
      </c>
      <c r="I151" s="40">
        <v>1</v>
      </c>
      <c r="J151" s="40">
        <v>1</v>
      </c>
      <c r="K151" s="18">
        <v>1</v>
      </c>
      <c r="L151" s="39" t="str">
        <f t="shared" si="5"/>
        <v>OK</v>
      </c>
    </row>
    <row r="152" spans="1:12" ht="12.75">
      <c r="A152" s="44">
        <v>151</v>
      </c>
      <c r="B152" s="83" t="s">
        <v>179</v>
      </c>
      <c r="C152" s="81"/>
      <c r="D152" s="33">
        <v>1</v>
      </c>
      <c r="E152" s="33">
        <v>1</v>
      </c>
      <c r="F152" s="33">
        <v>1</v>
      </c>
      <c r="G152" s="33">
        <v>1</v>
      </c>
      <c r="H152" s="40">
        <v>1</v>
      </c>
      <c r="I152" s="33">
        <v>1</v>
      </c>
      <c r="J152" s="33">
        <v>1</v>
      </c>
      <c r="K152" s="18">
        <f t="shared" si="4"/>
        <v>7</v>
      </c>
      <c r="L152" s="39" t="str">
        <f t="shared" si="5"/>
        <v>OK</v>
      </c>
    </row>
    <row r="153" spans="1:12" ht="12.75">
      <c r="A153" s="44">
        <v>152</v>
      </c>
      <c r="B153" s="83" t="s">
        <v>180</v>
      </c>
      <c r="C153" s="81"/>
      <c r="D153" s="33">
        <v>1</v>
      </c>
      <c r="E153" s="33">
        <v>1</v>
      </c>
      <c r="F153" s="33">
        <v>1</v>
      </c>
      <c r="G153" s="33">
        <v>1</v>
      </c>
      <c r="H153" s="40">
        <v>1</v>
      </c>
      <c r="I153" s="33">
        <v>1</v>
      </c>
      <c r="J153" s="33">
        <v>1</v>
      </c>
      <c r="K153" s="18">
        <f t="shared" si="4"/>
        <v>7</v>
      </c>
      <c r="L153" s="39" t="str">
        <f t="shared" si="5"/>
        <v>OK</v>
      </c>
    </row>
    <row r="154" spans="1:12" ht="12.75">
      <c r="A154" s="44">
        <v>153</v>
      </c>
      <c r="B154" s="83" t="s">
        <v>181</v>
      </c>
      <c r="C154" s="81"/>
      <c r="D154" s="33">
        <v>1</v>
      </c>
      <c r="E154" s="33">
        <v>1</v>
      </c>
      <c r="F154" s="33">
        <v>1</v>
      </c>
      <c r="G154" s="33">
        <v>1</v>
      </c>
      <c r="H154" s="40">
        <v>1</v>
      </c>
      <c r="I154" s="33">
        <v>1</v>
      </c>
      <c r="J154" s="33">
        <v>1</v>
      </c>
      <c r="K154" s="18">
        <f t="shared" si="4"/>
        <v>7</v>
      </c>
      <c r="L154" s="39" t="str">
        <f t="shared" si="5"/>
        <v>OK</v>
      </c>
    </row>
    <row r="155" spans="1:12" ht="12.75">
      <c r="A155" s="44">
        <v>154</v>
      </c>
      <c r="B155" s="83" t="s">
        <v>182</v>
      </c>
      <c r="C155" s="81"/>
      <c r="D155" s="33">
        <v>1</v>
      </c>
      <c r="E155" s="33">
        <v>1</v>
      </c>
      <c r="F155" s="33">
        <v>1</v>
      </c>
      <c r="G155" s="33">
        <v>1</v>
      </c>
      <c r="H155" s="40">
        <v>1</v>
      </c>
      <c r="I155" s="33">
        <v>1</v>
      </c>
      <c r="J155" s="33">
        <v>1</v>
      </c>
      <c r="K155" s="18">
        <f t="shared" si="4"/>
        <v>7</v>
      </c>
      <c r="L155" s="39" t="str">
        <f t="shared" si="5"/>
        <v>OK</v>
      </c>
    </row>
    <row r="156" spans="1:12" ht="12.75">
      <c r="A156" s="44">
        <v>155</v>
      </c>
      <c r="B156" s="83" t="s">
        <v>183</v>
      </c>
      <c r="C156" s="81"/>
      <c r="D156" s="33">
        <v>1</v>
      </c>
      <c r="E156" s="33">
        <v>1</v>
      </c>
      <c r="F156" s="33">
        <v>1</v>
      </c>
      <c r="G156" s="33">
        <v>1</v>
      </c>
      <c r="H156" s="33">
        <v>1</v>
      </c>
      <c r="I156" s="33">
        <v>1</v>
      </c>
      <c r="J156" s="33">
        <v>1</v>
      </c>
      <c r="K156" s="18">
        <f t="shared" si="4"/>
        <v>7</v>
      </c>
      <c r="L156" s="39" t="str">
        <f t="shared" si="5"/>
        <v>OK</v>
      </c>
    </row>
    <row r="157" spans="1:13" ht="12.75">
      <c r="A157" s="44">
        <v>156</v>
      </c>
      <c r="B157" s="83" t="s">
        <v>184</v>
      </c>
      <c r="C157" s="81">
        <v>7</v>
      </c>
      <c r="D157" s="110" t="s">
        <v>294</v>
      </c>
      <c r="E157" s="40" t="s">
        <v>294</v>
      </c>
      <c r="F157" s="40" t="s">
        <v>294</v>
      </c>
      <c r="G157" s="40" t="s">
        <v>294</v>
      </c>
      <c r="H157" s="40" t="s">
        <v>294</v>
      </c>
      <c r="I157" s="40" t="s">
        <v>294</v>
      </c>
      <c r="J157" s="111" t="s">
        <v>294</v>
      </c>
      <c r="K157" s="18">
        <f t="shared" si="4"/>
        <v>7</v>
      </c>
      <c r="L157" s="39" t="str">
        <f t="shared" si="5"/>
        <v>OK</v>
      </c>
      <c r="M157" s="19" t="s">
        <v>299</v>
      </c>
    </row>
    <row r="158" spans="1:12" ht="12.75">
      <c r="A158" s="44">
        <v>157</v>
      </c>
      <c r="B158" s="83" t="s">
        <v>296</v>
      </c>
      <c r="C158" s="81"/>
      <c r="D158" s="33">
        <v>1</v>
      </c>
      <c r="E158" s="33">
        <v>1</v>
      </c>
      <c r="F158" s="33">
        <v>1</v>
      </c>
      <c r="G158" s="33">
        <v>1</v>
      </c>
      <c r="H158" s="33">
        <v>1</v>
      </c>
      <c r="I158" s="33">
        <v>1</v>
      </c>
      <c r="J158" s="33">
        <v>1</v>
      </c>
      <c r="K158" s="18">
        <f t="shared" si="4"/>
        <v>7</v>
      </c>
      <c r="L158" s="39" t="str">
        <f t="shared" si="5"/>
        <v>OK</v>
      </c>
    </row>
    <row r="159" spans="1:12" ht="12.75">
      <c r="A159" s="44">
        <v>158</v>
      </c>
      <c r="B159" s="83" t="s">
        <v>295</v>
      </c>
      <c r="C159" s="81"/>
      <c r="D159" s="33">
        <v>1</v>
      </c>
      <c r="E159" s="33">
        <v>1</v>
      </c>
      <c r="F159" s="33">
        <v>1</v>
      </c>
      <c r="G159" s="33">
        <v>1</v>
      </c>
      <c r="H159" s="33">
        <v>1</v>
      </c>
      <c r="I159" s="33">
        <v>1</v>
      </c>
      <c r="J159" s="33">
        <v>1</v>
      </c>
      <c r="K159" s="18">
        <v>1</v>
      </c>
      <c r="L159" s="39" t="str">
        <f t="shared" si="5"/>
        <v>OK</v>
      </c>
    </row>
    <row r="160" spans="1:12" ht="12.75">
      <c r="A160" s="44">
        <v>159</v>
      </c>
      <c r="B160" s="83" t="s">
        <v>185</v>
      </c>
      <c r="C160" s="81"/>
      <c r="D160" s="33">
        <v>1</v>
      </c>
      <c r="E160" s="33">
        <v>1</v>
      </c>
      <c r="F160" s="33">
        <v>1</v>
      </c>
      <c r="G160" s="33">
        <v>1</v>
      </c>
      <c r="H160" s="33">
        <v>1</v>
      </c>
      <c r="I160" s="33">
        <v>1</v>
      </c>
      <c r="J160" s="33">
        <v>1</v>
      </c>
      <c r="K160" s="18">
        <f t="shared" si="4"/>
        <v>7</v>
      </c>
      <c r="L160" s="39" t="str">
        <f t="shared" si="5"/>
        <v>OK</v>
      </c>
    </row>
    <row r="161" spans="1:12" ht="12.75">
      <c r="A161" s="44">
        <v>160</v>
      </c>
      <c r="B161" s="83" t="s">
        <v>186</v>
      </c>
      <c r="C161" s="81"/>
      <c r="D161" s="33">
        <v>1</v>
      </c>
      <c r="E161" s="33">
        <v>1</v>
      </c>
      <c r="F161" s="33">
        <v>1</v>
      </c>
      <c r="G161" s="33">
        <v>1</v>
      </c>
      <c r="H161" s="33">
        <v>1</v>
      </c>
      <c r="I161" s="33">
        <v>1</v>
      </c>
      <c r="J161" s="33">
        <v>1</v>
      </c>
      <c r="K161" s="18">
        <f t="shared" si="4"/>
        <v>7</v>
      </c>
      <c r="L161" s="39" t="str">
        <f t="shared" si="5"/>
        <v>OK</v>
      </c>
    </row>
    <row r="162" spans="1:12" ht="12.75">
      <c r="A162" s="44">
        <v>161</v>
      </c>
      <c r="B162" s="83" t="s">
        <v>187</v>
      </c>
      <c r="C162" s="81"/>
      <c r="D162" s="33">
        <v>1</v>
      </c>
      <c r="E162" s="33">
        <v>1</v>
      </c>
      <c r="F162" s="33">
        <v>1</v>
      </c>
      <c r="G162" s="33">
        <v>1</v>
      </c>
      <c r="H162" s="33">
        <v>1</v>
      </c>
      <c r="I162" s="33">
        <v>1</v>
      </c>
      <c r="J162" s="33">
        <v>1</v>
      </c>
      <c r="K162" s="18">
        <f t="shared" si="4"/>
        <v>7</v>
      </c>
      <c r="L162" s="39" t="str">
        <f t="shared" si="5"/>
        <v>OK</v>
      </c>
    </row>
    <row r="163" spans="1:12" ht="12.75">
      <c r="A163" s="44">
        <v>162</v>
      </c>
      <c r="B163" s="83" t="s">
        <v>188</v>
      </c>
      <c r="C163" s="81"/>
      <c r="D163" s="33">
        <v>1</v>
      </c>
      <c r="E163" s="33">
        <v>1</v>
      </c>
      <c r="F163" s="33">
        <v>1</v>
      </c>
      <c r="G163" s="33">
        <v>1</v>
      </c>
      <c r="H163" s="33">
        <v>1</v>
      </c>
      <c r="I163" s="33">
        <v>1</v>
      </c>
      <c r="J163" s="33">
        <v>1</v>
      </c>
      <c r="K163" s="18">
        <f t="shared" si="4"/>
        <v>7</v>
      </c>
      <c r="L163" s="39" t="str">
        <f t="shared" si="5"/>
        <v>OK</v>
      </c>
    </row>
    <row r="164" spans="1:12" ht="12.75">
      <c r="A164" s="44">
        <v>163</v>
      </c>
      <c r="B164" s="83" t="s">
        <v>189</v>
      </c>
      <c r="C164" s="81"/>
      <c r="D164" s="33">
        <v>1</v>
      </c>
      <c r="E164" s="33">
        <v>1</v>
      </c>
      <c r="F164" s="33">
        <v>1</v>
      </c>
      <c r="G164" s="33">
        <v>1</v>
      </c>
      <c r="H164" s="33">
        <v>1</v>
      </c>
      <c r="I164" s="33">
        <v>1</v>
      </c>
      <c r="J164" s="33">
        <v>1</v>
      </c>
      <c r="K164" s="18">
        <v>1</v>
      </c>
      <c r="L164" s="39" t="str">
        <f t="shared" si="5"/>
        <v>OK</v>
      </c>
    </row>
    <row r="165" spans="1:12" ht="12.75">
      <c r="A165" s="44">
        <v>164</v>
      </c>
      <c r="B165" s="83" t="s">
        <v>190</v>
      </c>
      <c r="C165" s="81"/>
      <c r="D165" s="33">
        <v>1</v>
      </c>
      <c r="E165" s="33">
        <v>1</v>
      </c>
      <c r="F165" s="33">
        <v>1</v>
      </c>
      <c r="G165" s="33">
        <v>1</v>
      </c>
      <c r="H165" s="33">
        <v>1</v>
      </c>
      <c r="I165" s="33">
        <v>1</v>
      </c>
      <c r="J165" s="33">
        <v>1</v>
      </c>
      <c r="K165" s="18">
        <f t="shared" si="4"/>
        <v>7</v>
      </c>
      <c r="L165" s="39" t="str">
        <f t="shared" si="5"/>
        <v>OK</v>
      </c>
    </row>
    <row r="166" spans="1:12" ht="12.75">
      <c r="A166" s="44">
        <v>165</v>
      </c>
      <c r="B166" s="83" t="s">
        <v>191</v>
      </c>
      <c r="C166" s="81"/>
      <c r="D166" s="33">
        <v>1</v>
      </c>
      <c r="E166" s="33">
        <v>1</v>
      </c>
      <c r="F166" s="33">
        <v>1</v>
      </c>
      <c r="G166" s="33">
        <v>1</v>
      </c>
      <c r="H166" s="33">
        <v>1</v>
      </c>
      <c r="I166" s="33">
        <v>1</v>
      </c>
      <c r="J166" s="33">
        <v>1</v>
      </c>
      <c r="K166" s="18">
        <v>1</v>
      </c>
      <c r="L166" s="39" t="str">
        <f t="shared" si="5"/>
        <v>OK</v>
      </c>
    </row>
    <row r="167" spans="1:12" ht="12.75">
      <c r="A167" s="44">
        <v>166</v>
      </c>
      <c r="B167" s="83" t="s">
        <v>192</v>
      </c>
      <c r="C167" s="81"/>
      <c r="D167" s="33">
        <v>1</v>
      </c>
      <c r="E167" s="33">
        <v>1</v>
      </c>
      <c r="F167" s="33">
        <v>1</v>
      </c>
      <c r="G167" s="33">
        <v>1</v>
      </c>
      <c r="H167" s="33">
        <v>1</v>
      </c>
      <c r="I167" s="33">
        <v>1</v>
      </c>
      <c r="J167" s="33">
        <v>1</v>
      </c>
      <c r="K167" s="18">
        <f t="shared" si="4"/>
        <v>7</v>
      </c>
      <c r="L167" s="39" t="str">
        <f t="shared" si="5"/>
        <v>OK</v>
      </c>
    </row>
    <row r="168" spans="1:12" ht="12.75">
      <c r="A168" s="44">
        <v>167</v>
      </c>
      <c r="B168" s="83" t="s">
        <v>193</v>
      </c>
      <c r="C168" s="81"/>
      <c r="D168" s="33">
        <v>1</v>
      </c>
      <c r="E168" s="33">
        <v>1</v>
      </c>
      <c r="F168" s="33">
        <v>1</v>
      </c>
      <c r="G168" s="33">
        <v>1</v>
      </c>
      <c r="H168" s="33">
        <v>1</v>
      </c>
      <c r="I168" s="33">
        <v>1</v>
      </c>
      <c r="J168" s="33">
        <v>1</v>
      </c>
      <c r="K168" s="18">
        <f t="shared" si="4"/>
        <v>7</v>
      </c>
      <c r="L168" s="39" t="str">
        <f t="shared" si="5"/>
        <v>OK</v>
      </c>
    </row>
    <row r="169" spans="1:12" ht="12.75">
      <c r="A169" s="44">
        <v>168</v>
      </c>
      <c r="B169" s="83" t="s">
        <v>194</v>
      </c>
      <c r="C169" s="81"/>
      <c r="D169" s="33">
        <v>1</v>
      </c>
      <c r="E169" s="33">
        <v>1</v>
      </c>
      <c r="F169" s="33">
        <v>1</v>
      </c>
      <c r="G169" s="33">
        <v>1</v>
      </c>
      <c r="H169" s="33">
        <v>1</v>
      </c>
      <c r="I169" s="33">
        <v>1</v>
      </c>
      <c r="J169" s="33">
        <v>1</v>
      </c>
      <c r="K169" s="18">
        <f t="shared" si="4"/>
        <v>7</v>
      </c>
      <c r="L169" s="39" t="str">
        <f t="shared" si="5"/>
        <v>OK</v>
      </c>
    </row>
    <row r="170" spans="1:12" ht="12.75">
      <c r="A170" s="44">
        <v>169</v>
      </c>
      <c r="B170" s="83" t="s">
        <v>195</v>
      </c>
      <c r="C170" s="81"/>
      <c r="D170" s="33">
        <v>1</v>
      </c>
      <c r="E170" s="33">
        <v>1</v>
      </c>
      <c r="F170" s="33">
        <v>1</v>
      </c>
      <c r="G170" s="33">
        <v>1</v>
      </c>
      <c r="H170" s="33">
        <v>1</v>
      </c>
      <c r="I170" s="33">
        <v>1</v>
      </c>
      <c r="J170" s="33">
        <v>1</v>
      </c>
      <c r="K170" s="18">
        <f t="shared" si="4"/>
        <v>7</v>
      </c>
      <c r="L170" s="39" t="str">
        <f t="shared" si="5"/>
        <v>OK</v>
      </c>
    </row>
    <row r="171" spans="1:12" s="69" customFormat="1" ht="12.75">
      <c r="A171" s="94">
        <v>170</v>
      </c>
      <c r="B171" s="86" t="s">
        <v>196</v>
      </c>
      <c r="C171" s="71">
        <v>7</v>
      </c>
      <c r="D171" s="70" t="s">
        <v>294</v>
      </c>
      <c r="E171" s="70" t="s">
        <v>294</v>
      </c>
      <c r="F171" s="70" t="s">
        <v>294</v>
      </c>
      <c r="G171" s="70" t="s">
        <v>294</v>
      </c>
      <c r="H171" s="70" t="s">
        <v>294</v>
      </c>
      <c r="I171" s="70" t="s">
        <v>294</v>
      </c>
      <c r="J171" s="70" t="s">
        <v>294</v>
      </c>
      <c r="K171" s="69">
        <f t="shared" si="4"/>
        <v>7</v>
      </c>
      <c r="L171" s="95" t="str">
        <f t="shared" si="5"/>
        <v>OK</v>
      </c>
    </row>
    <row r="172" spans="1:12" ht="12.75">
      <c r="A172" s="44">
        <v>171</v>
      </c>
      <c r="B172" s="83" t="s">
        <v>197</v>
      </c>
      <c r="C172" s="81"/>
      <c r="D172" s="33">
        <v>1</v>
      </c>
      <c r="E172" s="33">
        <v>1</v>
      </c>
      <c r="F172" s="33">
        <v>1</v>
      </c>
      <c r="G172" s="33">
        <v>1</v>
      </c>
      <c r="H172" s="33">
        <v>1</v>
      </c>
      <c r="I172" s="33">
        <v>1</v>
      </c>
      <c r="J172" s="33">
        <v>1</v>
      </c>
      <c r="K172" s="18">
        <f t="shared" si="4"/>
        <v>7</v>
      </c>
      <c r="L172" s="39" t="str">
        <f t="shared" si="5"/>
        <v>OK</v>
      </c>
    </row>
    <row r="173" spans="1:12" ht="12.75">
      <c r="A173" s="44">
        <v>172</v>
      </c>
      <c r="B173" s="83" t="s">
        <v>198</v>
      </c>
      <c r="C173" s="81"/>
      <c r="D173" s="33">
        <v>1</v>
      </c>
      <c r="E173" s="33">
        <v>1</v>
      </c>
      <c r="F173" s="33">
        <v>1</v>
      </c>
      <c r="G173" s="33">
        <v>1</v>
      </c>
      <c r="H173" s="33">
        <v>1</v>
      </c>
      <c r="I173" s="33">
        <v>1</v>
      </c>
      <c r="J173" s="33">
        <v>1</v>
      </c>
      <c r="K173" s="18">
        <f t="shared" si="4"/>
        <v>7</v>
      </c>
      <c r="L173" s="39" t="str">
        <f t="shared" si="5"/>
        <v>OK</v>
      </c>
    </row>
    <row r="174" spans="1:12" ht="12.75">
      <c r="A174" s="44">
        <v>173</v>
      </c>
      <c r="B174" s="83" t="s">
        <v>199</v>
      </c>
      <c r="C174" s="81"/>
      <c r="D174" s="33">
        <v>1</v>
      </c>
      <c r="E174" s="33">
        <v>1</v>
      </c>
      <c r="F174" s="33">
        <v>1</v>
      </c>
      <c r="G174" s="33">
        <v>1</v>
      </c>
      <c r="H174" s="33">
        <v>1</v>
      </c>
      <c r="I174" s="33">
        <v>1</v>
      </c>
      <c r="J174" s="33">
        <v>1</v>
      </c>
      <c r="K174" s="18">
        <f t="shared" si="4"/>
        <v>7</v>
      </c>
      <c r="L174" s="39" t="str">
        <f t="shared" si="5"/>
        <v>OK</v>
      </c>
    </row>
    <row r="175" spans="1:12" ht="12.75">
      <c r="A175" s="44">
        <v>174</v>
      </c>
      <c r="B175" s="83" t="s">
        <v>200</v>
      </c>
      <c r="C175" s="81"/>
      <c r="D175" s="33">
        <v>1</v>
      </c>
      <c r="E175" s="33">
        <v>1</v>
      </c>
      <c r="F175" s="33">
        <v>1</v>
      </c>
      <c r="G175" s="33">
        <v>1</v>
      </c>
      <c r="H175" s="33">
        <v>1</v>
      </c>
      <c r="I175" s="33">
        <v>1</v>
      </c>
      <c r="J175" s="33">
        <v>1</v>
      </c>
      <c r="K175" s="18">
        <f t="shared" si="4"/>
        <v>7</v>
      </c>
      <c r="L175" s="39" t="str">
        <f t="shared" si="5"/>
        <v>OK</v>
      </c>
    </row>
    <row r="176" spans="1:12" ht="12.75">
      <c r="A176" s="44">
        <v>175</v>
      </c>
      <c r="B176" s="83" t="s">
        <v>201</v>
      </c>
      <c r="C176" s="81"/>
      <c r="D176" s="33">
        <v>1</v>
      </c>
      <c r="E176" s="33">
        <v>1</v>
      </c>
      <c r="F176" s="33">
        <v>1</v>
      </c>
      <c r="G176" s="33">
        <v>1</v>
      </c>
      <c r="H176" s="33">
        <v>1</v>
      </c>
      <c r="I176" s="33">
        <v>1</v>
      </c>
      <c r="J176" s="33">
        <v>1</v>
      </c>
      <c r="K176" s="18">
        <f t="shared" si="4"/>
        <v>7</v>
      </c>
      <c r="L176" s="39" t="str">
        <f t="shared" si="5"/>
        <v>OK</v>
      </c>
    </row>
    <row r="177" spans="1:12" ht="12.75">
      <c r="A177" s="44">
        <v>176</v>
      </c>
      <c r="B177" s="83" t="s">
        <v>202</v>
      </c>
      <c r="C177" s="81"/>
      <c r="D177" s="33">
        <v>1</v>
      </c>
      <c r="E177" s="33">
        <v>1</v>
      </c>
      <c r="F177" s="33">
        <v>1</v>
      </c>
      <c r="G177" s="33">
        <v>1</v>
      </c>
      <c r="H177" s="33">
        <v>1</v>
      </c>
      <c r="I177" s="33">
        <v>1</v>
      </c>
      <c r="J177" s="33">
        <v>1</v>
      </c>
      <c r="K177" s="18">
        <f t="shared" si="4"/>
        <v>7</v>
      </c>
      <c r="L177" s="39" t="str">
        <f t="shared" si="5"/>
        <v>OK</v>
      </c>
    </row>
    <row r="178" spans="1:12" ht="12.75">
      <c r="A178" s="44">
        <v>177</v>
      </c>
      <c r="B178" s="83" t="s">
        <v>203</v>
      </c>
      <c r="C178" s="81"/>
      <c r="D178" s="40" t="s">
        <v>294</v>
      </c>
      <c r="E178" s="40" t="s">
        <v>294</v>
      </c>
      <c r="F178" s="40" t="s">
        <v>294</v>
      </c>
      <c r="G178" s="40" t="s">
        <v>294</v>
      </c>
      <c r="H178" s="40" t="s">
        <v>294</v>
      </c>
      <c r="I178" s="40" t="s">
        <v>294</v>
      </c>
      <c r="J178" s="40" t="s">
        <v>294</v>
      </c>
      <c r="K178" s="18">
        <f t="shared" si="4"/>
        <v>0</v>
      </c>
      <c r="L178" s="39" t="str">
        <f t="shared" si="5"/>
        <v>Hiány</v>
      </c>
    </row>
    <row r="179" spans="1:12" ht="12.75">
      <c r="A179" s="44">
        <v>178</v>
      </c>
      <c r="B179" s="83" t="s">
        <v>204</v>
      </c>
      <c r="C179" s="81"/>
      <c r="D179" s="33">
        <v>1</v>
      </c>
      <c r="E179" s="33">
        <v>1</v>
      </c>
      <c r="F179" s="33">
        <v>1</v>
      </c>
      <c r="G179" s="33">
        <v>1</v>
      </c>
      <c r="H179" s="33">
        <v>1</v>
      </c>
      <c r="I179" s="33">
        <v>1</v>
      </c>
      <c r="J179" s="33">
        <v>1</v>
      </c>
      <c r="K179" s="18">
        <f t="shared" si="4"/>
        <v>7</v>
      </c>
      <c r="L179" s="39" t="str">
        <f t="shared" si="5"/>
        <v>OK</v>
      </c>
    </row>
    <row r="180" spans="1:12" ht="12.75">
      <c r="A180" s="44">
        <v>179</v>
      </c>
      <c r="B180" s="83" t="s">
        <v>205</v>
      </c>
      <c r="C180" s="81"/>
      <c r="D180" s="33">
        <v>1</v>
      </c>
      <c r="E180" s="33">
        <v>1</v>
      </c>
      <c r="F180" s="33">
        <v>1</v>
      </c>
      <c r="G180" s="33">
        <v>1</v>
      </c>
      <c r="H180" s="33">
        <v>1</v>
      </c>
      <c r="I180" s="33">
        <v>1</v>
      </c>
      <c r="J180" s="33">
        <v>1</v>
      </c>
      <c r="K180" s="18">
        <f t="shared" si="4"/>
        <v>7</v>
      </c>
      <c r="L180" s="39" t="str">
        <f t="shared" si="5"/>
        <v>OK</v>
      </c>
    </row>
    <row r="181" spans="1:12" ht="12.75">
      <c r="A181" s="44">
        <v>180</v>
      </c>
      <c r="B181" s="83" t="s">
        <v>206</v>
      </c>
      <c r="C181" s="81"/>
      <c r="D181" s="33">
        <v>1</v>
      </c>
      <c r="E181" s="33">
        <v>1</v>
      </c>
      <c r="F181" s="33">
        <v>1</v>
      </c>
      <c r="G181" s="33">
        <v>1</v>
      </c>
      <c r="H181" s="33">
        <v>1</v>
      </c>
      <c r="I181" s="33">
        <v>1</v>
      </c>
      <c r="J181" s="33">
        <v>1</v>
      </c>
      <c r="K181" s="18">
        <f t="shared" si="4"/>
        <v>7</v>
      </c>
      <c r="L181" s="39" t="str">
        <f t="shared" si="5"/>
        <v>OK</v>
      </c>
    </row>
    <row r="182" spans="1:12" ht="12.75">
      <c r="A182" s="44">
        <v>181</v>
      </c>
      <c r="B182" s="83" t="s">
        <v>207</v>
      </c>
      <c r="C182" s="81"/>
      <c r="D182" s="33">
        <v>1</v>
      </c>
      <c r="E182" s="33">
        <v>1</v>
      </c>
      <c r="F182" s="33">
        <v>1</v>
      </c>
      <c r="G182" s="33">
        <v>1</v>
      </c>
      <c r="H182" s="33">
        <v>1</v>
      </c>
      <c r="I182" s="33">
        <v>1</v>
      </c>
      <c r="J182" s="33">
        <v>1</v>
      </c>
      <c r="K182" s="18">
        <f t="shared" si="4"/>
        <v>7</v>
      </c>
      <c r="L182" s="39" t="str">
        <f t="shared" si="5"/>
        <v>OK</v>
      </c>
    </row>
    <row r="183" spans="1:12" ht="12.75">
      <c r="A183" s="44">
        <v>182</v>
      </c>
      <c r="B183" s="83" t="s">
        <v>208</v>
      </c>
      <c r="C183" s="81"/>
      <c r="D183" s="33">
        <v>1</v>
      </c>
      <c r="E183" s="33">
        <v>1</v>
      </c>
      <c r="F183" s="33">
        <v>1</v>
      </c>
      <c r="G183" s="33">
        <v>1</v>
      </c>
      <c r="H183" s="33">
        <v>1</v>
      </c>
      <c r="I183" s="33">
        <v>1</v>
      </c>
      <c r="J183" s="33">
        <v>1</v>
      </c>
      <c r="K183" s="18">
        <f t="shared" si="4"/>
        <v>7</v>
      </c>
      <c r="L183" s="39" t="str">
        <f t="shared" si="5"/>
        <v>OK</v>
      </c>
    </row>
    <row r="184" spans="1:12" ht="12.75">
      <c r="A184" s="44">
        <v>183</v>
      </c>
      <c r="B184" s="83" t="s">
        <v>209</v>
      </c>
      <c r="C184" s="81"/>
      <c r="D184" s="33">
        <v>1</v>
      </c>
      <c r="E184" s="33">
        <v>1</v>
      </c>
      <c r="F184" s="33">
        <v>1</v>
      </c>
      <c r="G184" s="33">
        <v>1</v>
      </c>
      <c r="H184" s="33">
        <v>1</v>
      </c>
      <c r="I184" s="33">
        <v>1</v>
      </c>
      <c r="J184" s="33">
        <v>1</v>
      </c>
      <c r="K184" s="18">
        <f t="shared" si="4"/>
        <v>7</v>
      </c>
      <c r="L184" s="39" t="str">
        <f t="shared" si="5"/>
        <v>OK</v>
      </c>
    </row>
    <row r="185" spans="1:12" ht="12.75">
      <c r="A185" s="44">
        <v>184</v>
      </c>
      <c r="B185" s="83" t="s">
        <v>210</v>
      </c>
      <c r="C185" s="81"/>
      <c r="D185" s="33">
        <v>1</v>
      </c>
      <c r="E185" s="33">
        <v>1</v>
      </c>
      <c r="F185" s="33">
        <v>1</v>
      </c>
      <c r="G185" s="33">
        <v>1</v>
      </c>
      <c r="H185" s="33">
        <v>1</v>
      </c>
      <c r="I185" s="33">
        <v>1</v>
      </c>
      <c r="J185" s="33">
        <v>1</v>
      </c>
      <c r="K185" s="18">
        <f t="shared" si="4"/>
        <v>7</v>
      </c>
      <c r="L185" s="39" t="str">
        <f t="shared" si="5"/>
        <v>OK</v>
      </c>
    </row>
    <row r="186" spans="1:12" ht="12.75">
      <c r="A186" s="44">
        <v>185</v>
      </c>
      <c r="B186" s="83" t="s">
        <v>211</v>
      </c>
      <c r="C186" s="81"/>
      <c r="D186" s="33">
        <v>1</v>
      </c>
      <c r="E186" s="33">
        <v>1</v>
      </c>
      <c r="F186" s="33">
        <v>1</v>
      </c>
      <c r="G186" s="33">
        <v>1</v>
      </c>
      <c r="H186" s="33">
        <v>1</v>
      </c>
      <c r="I186" s="33">
        <v>1</v>
      </c>
      <c r="J186" s="33">
        <v>1</v>
      </c>
      <c r="K186" s="18">
        <f t="shared" si="4"/>
        <v>7</v>
      </c>
      <c r="L186" s="39" t="str">
        <f t="shared" si="5"/>
        <v>OK</v>
      </c>
    </row>
    <row r="187" spans="1:12" ht="12.75">
      <c r="A187" s="44">
        <v>186</v>
      </c>
      <c r="B187" s="83" t="s">
        <v>212</v>
      </c>
      <c r="C187" s="81"/>
      <c r="D187" s="33">
        <v>1</v>
      </c>
      <c r="E187" s="33">
        <v>1</v>
      </c>
      <c r="F187" s="33">
        <v>1</v>
      </c>
      <c r="G187" s="33">
        <v>1</v>
      </c>
      <c r="H187" s="33">
        <v>1</v>
      </c>
      <c r="I187" s="33">
        <v>1</v>
      </c>
      <c r="J187" s="33">
        <v>1</v>
      </c>
      <c r="K187" s="18">
        <f t="shared" si="4"/>
        <v>7</v>
      </c>
      <c r="L187" s="39" t="str">
        <f t="shared" si="5"/>
        <v>OK</v>
      </c>
    </row>
    <row r="188" spans="1:12" ht="12.75">
      <c r="A188" s="44">
        <v>187</v>
      </c>
      <c r="B188" s="83" t="s">
        <v>213</v>
      </c>
      <c r="C188" s="81"/>
      <c r="D188" s="33">
        <v>1</v>
      </c>
      <c r="E188" s="33">
        <v>1</v>
      </c>
      <c r="F188" s="33">
        <v>1</v>
      </c>
      <c r="G188" s="33">
        <v>1</v>
      </c>
      <c r="H188" s="33">
        <v>1</v>
      </c>
      <c r="I188" s="33">
        <v>1</v>
      </c>
      <c r="J188" s="33">
        <v>1</v>
      </c>
      <c r="K188" s="18">
        <f t="shared" si="4"/>
        <v>7</v>
      </c>
      <c r="L188" s="39" t="str">
        <f t="shared" si="5"/>
        <v>OK</v>
      </c>
    </row>
    <row r="189" spans="1:12" ht="12.75">
      <c r="A189" s="44">
        <v>188</v>
      </c>
      <c r="B189" s="83" t="s">
        <v>214</v>
      </c>
      <c r="C189" s="81"/>
      <c r="D189" s="33">
        <v>1</v>
      </c>
      <c r="E189" s="33">
        <v>1</v>
      </c>
      <c r="F189" s="33">
        <v>1</v>
      </c>
      <c r="G189" s="33">
        <v>1</v>
      </c>
      <c r="H189" s="33">
        <v>1</v>
      </c>
      <c r="I189" s="33">
        <v>1</v>
      </c>
      <c r="J189" s="33">
        <v>1</v>
      </c>
      <c r="K189" s="18">
        <f t="shared" si="4"/>
        <v>7</v>
      </c>
      <c r="L189" s="39" t="str">
        <f t="shared" si="5"/>
        <v>OK</v>
      </c>
    </row>
    <row r="190" spans="1:12" ht="12.75">
      <c r="A190" s="44">
        <v>189</v>
      </c>
      <c r="B190" s="83" t="s">
        <v>215</v>
      </c>
      <c r="C190" s="81"/>
      <c r="D190" s="33">
        <v>1</v>
      </c>
      <c r="E190" s="33">
        <v>1</v>
      </c>
      <c r="F190" s="33">
        <v>1</v>
      </c>
      <c r="G190" s="33">
        <v>1</v>
      </c>
      <c r="H190" s="33">
        <v>1</v>
      </c>
      <c r="I190" s="33">
        <v>1</v>
      </c>
      <c r="J190" s="33">
        <v>1</v>
      </c>
      <c r="K190" s="18">
        <f t="shared" si="4"/>
        <v>7</v>
      </c>
      <c r="L190" s="39" t="str">
        <f t="shared" si="5"/>
        <v>OK</v>
      </c>
    </row>
    <row r="191" spans="1:12" ht="12.75">
      <c r="A191" s="44">
        <v>190</v>
      </c>
      <c r="B191" s="83" t="s">
        <v>216</v>
      </c>
      <c r="C191" s="81"/>
      <c r="D191" s="33">
        <v>1</v>
      </c>
      <c r="E191" s="33">
        <v>1</v>
      </c>
      <c r="F191" s="33">
        <v>1</v>
      </c>
      <c r="G191" s="33">
        <v>1</v>
      </c>
      <c r="H191" s="33">
        <v>1</v>
      </c>
      <c r="I191" s="33">
        <v>1</v>
      </c>
      <c r="J191" s="33">
        <v>1</v>
      </c>
      <c r="K191" s="18">
        <f t="shared" si="4"/>
        <v>7</v>
      </c>
      <c r="L191" s="39" t="str">
        <f t="shared" si="5"/>
        <v>OK</v>
      </c>
    </row>
    <row r="192" spans="1:12" ht="12.75">
      <c r="A192" s="44">
        <v>191</v>
      </c>
      <c r="B192" s="83" t="s">
        <v>217</v>
      </c>
      <c r="C192" s="81"/>
      <c r="D192" s="33">
        <v>1</v>
      </c>
      <c r="E192" s="33">
        <v>1</v>
      </c>
      <c r="F192" s="33">
        <v>1</v>
      </c>
      <c r="G192" s="33">
        <v>1</v>
      </c>
      <c r="H192" s="33">
        <v>1</v>
      </c>
      <c r="I192" s="33">
        <v>1</v>
      </c>
      <c r="J192" s="33">
        <v>1</v>
      </c>
      <c r="K192" s="18">
        <f t="shared" si="4"/>
        <v>7</v>
      </c>
      <c r="L192" s="39" t="str">
        <f t="shared" si="5"/>
        <v>OK</v>
      </c>
    </row>
    <row r="193" spans="1:12" ht="12.75">
      <c r="A193" s="44">
        <v>192</v>
      </c>
      <c r="B193" s="83" t="s">
        <v>218</v>
      </c>
      <c r="C193" s="81"/>
      <c r="D193" s="40" t="s">
        <v>294</v>
      </c>
      <c r="E193" s="40" t="s">
        <v>294</v>
      </c>
      <c r="F193" s="40" t="s">
        <v>294</v>
      </c>
      <c r="G193" s="40" t="s">
        <v>294</v>
      </c>
      <c r="H193" s="40" t="s">
        <v>294</v>
      </c>
      <c r="I193" s="40" t="s">
        <v>294</v>
      </c>
      <c r="J193" s="40" t="s">
        <v>294</v>
      </c>
      <c r="K193" s="18">
        <f t="shared" si="4"/>
        <v>0</v>
      </c>
      <c r="L193" s="39" t="str">
        <f t="shared" si="5"/>
        <v>Hiány</v>
      </c>
    </row>
    <row r="194" spans="1:12" ht="12.75">
      <c r="A194" s="44">
        <v>193</v>
      </c>
      <c r="B194" s="83" t="s">
        <v>219</v>
      </c>
      <c r="C194" s="81"/>
      <c r="G194" s="33">
        <v>1</v>
      </c>
      <c r="K194" s="18">
        <f t="shared" si="4"/>
        <v>1</v>
      </c>
      <c r="L194" s="39" t="str">
        <f t="shared" si="5"/>
        <v>Hiány</v>
      </c>
    </row>
    <row r="195" spans="1:12" ht="12.75">
      <c r="A195" s="44">
        <v>194</v>
      </c>
      <c r="B195" s="83" t="s">
        <v>220</v>
      </c>
      <c r="C195" s="81"/>
      <c r="D195" s="33">
        <v>1</v>
      </c>
      <c r="E195" s="33">
        <v>1</v>
      </c>
      <c r="F195" s="33">
        <v>1</v>
      </c>
      <c r="G195" s="33">
        <v>1</v>
      </c>
      <c r="H195" s="33">
        <v>1</v>
      </c>
      <c r="I195" s="33">
        <v>1</v>
      </c>
      <c r="J195" s="33">
        <v>1</v>
      </c>
      <c r="K195" s="18">
        <f aca="true" t="shared" si="6" ref="K195:K258">SUM(D195:J195)+C195</f>
        <v>7</v>
      </c>
      <c r="L195" s="39" t="str">
        <f aca="true" t="shared" si="7" ref="L195:L258">IF(SUM(C195:J195)&lt;7,"Hiány","OK")</f>
        <v>OK</v>
      </c>
    </row>
    <row r="196" spans="1:12" ht="12.75">
      <c r="A196" s="44">
        <v>195</v>
      </c>
      <c r="B196" s="83" t="s">
        <v>221</v>
      </c>
      <c r="C196" s="81"/>
      <c r="D196" s="33">
        <v>1</v>
      </c>
      <c r="E196" s="33">
        <v>1</v>
      </c>
      <c r="F196" s="33">
        <v>1</v>
      </c>
      <c r="G196" s="33">
        <v>1</v>
      </c>
      <c r="H196" s="33">
        <v>1</v>
      </c>
      <c r="I196" s="33">
        <v>1</v>
      </c>
      <c r="J196" s="33">
        <v>1</v>
      </c>
      <c r="K196" s="18">
        <f t="shared" si="6"/>
        <v>7</v>
      </c>
      <c r="L196" s="39" t="str">
        <f t="shared" si="7"/>
        <v>OK</v>
      </c>
    </row>
    <row r="197" spans="1:12" ht="12.75">
      <c r="A197" s="44">
        <v>196</v>
      </c>
      <c r="B197" s="83" t="s">
        <v>222</v>
      </c>
      <c r="C197" s="81"/>
      <c r="D197" s="33">
        <v>1</v>
      </c>
      <c r="E197" s="33">
        <v>1</v>
      </c>
      <c r="F197" s="33">
        <v>1</v>
      </c>
      <c r="G197" s="33">
        <v>1</v>
      </c>
      <c r="H197" s="33">
        <v>1</v>
      </c>
      <c r="I197" s="33">
        <v>1</v>
      </c>
      <c r="J197" s="33">
        <v>1</v>
      </c>
      <c r="K197" s="18">
        <f t="shared" si="6"/>
        <v>7</v>
      </c>
      <c r="L197" s="39" t="str">
        <f t="shared" si="7"/>
        <v>OK</v>
      </c>
    </row>
    <row r="198" spans="1:12" ht="12.75">
      <c r="A198" s="44">
        <v>197</v>
      </c>
      <c r="B198" s="83" t="s">
        <v>223</v>
      </c>
      <c r="C198" s="81"/>
      <c r="D198" s="33">
        <v>1</v>
      </c>
      <c r="E198" s="33">
        <v>1</v>
      </c>
      <c r="F198" s="33">
        <v>1</v>
      </c>
      <c r="G198" s="33">
        <v>1</v>
      </c>
      <c r="H198" s="33">
        <v>1</v>
      </c>
      <c r="I198" s="33">
        <v>1</v>
      </c>
      <c r="J198" s="33">
        <v>1</v>
      </c>
      <c r="K198" s="18">
        <f t="shared" si="6"/>
        <v>7</v>
      </c>
      <c r="L198" s="39" t="str">
        <f t="shared" si="7"/>
        <v>OK</v>
      </c>
    </row>
    <row r="199" spans="1:12" ht="12.75">
      <c r="A199" s="44">
        <v>198</v>
      </c>
      <c r="B199" s="88" t="s">
        <v>291</v>
      </c>
      <c r="C199" s="81"/>
      <c r="D199" s="33">
        <v>1</v>
      </c>
      <c r="E199" s="33">
        <v>1</v>
      </c>
      <c r="F199" s="33">
        <v>1</v>
      </c>
      <c r="G199" s="33">
        <v>1</v>
      </c>
      <c r="H199" s="33">
        <v>1</v>
      </c>
      <c r="I199" s="33">
        <v>1</v>
      </c>
      <c r="J199" s="33">
        <v>1</v>
      </c>
      <c r="K199" s="18">
        <f t="shared" si="6"/>
        <v>7</v>
      </c>
      <c r="L199" s="39" t="str">
        <f t="shared" si="7"/>
        <v>OK</v>
      </c>
    </row>
    <row r="200" spans="1:12" ht="12.75">
      <c r="A200" s="44">
        <v>199</v>
      </c>
      <c r="B200" s="83" t="s">
        <v>224</v>
      </c>
      <c r="C200" s="81"/>
      <c r="D200" s="33">
        <v>1</v>
      </c>
      <c r="E200" s="33">
        <v>1</v>
      </c>
      <c r="F200" s="33">
        <v>1</v>
      </c>
      <c r="G200" s="33">
        <v>1</v>
      </c>
      <c r="H200" s="33">
        <v>1</v>
      </c>
      <c r="I200" s="33">
        <v>1</v>
      </c>
      <c r="J200" s="33">
        <v>1</v>
      </c>
      <c r="K200" s="18">
        <f t="shared" si="6"/>
        <v>7</v>
      </c>
      <c r="L200" s="39" t="str">
        <f t="shared" si="7"/>
        <v>OK</v>
      </c>
    </row>
    <row r="201" spans="1:12" ht="12.75">
      <c r="A201" s="44">
        <v>200</v>
      </c>
      <c r="B201" s="83" t="s">
        <v>225</v>
      </c>
      <c r="C201" s="81"/>
      <c r="D201" s="33">
        <v>1</v>
      </c>
      <c r="E201" s="33">
        <v>1</v>
      </c>
      <c r="F201" s="33">
        <v>1</v>
      </c>
      <c r="G201" s="33">
        <v>1</v>
      </c>
      <c r="H201" s="33">
        <v>1</v>
      </c>
      <c r="I201" s="33">
        <v>1</v>
      </c>
      <c r="J201" s="33">
        <v>1</v>
      </c>
      <c r="K201" s="18">
        <f t="shared" si="6"/>
        <v>7</v>
      </c>
      <c r="L201" s="39" t="str">
        <f t="shared" si="7"/>
        <v>OK</v>
      </c>
    </row>
    <row r="202" spans="1:12" ht="12.75">
      <c r="A202" s="44">
        <v>201</v>
      </c>
      <c r="B202" s="83" t="s">
        <v>226</v>
      </c>
      <c r="C202" s="81"/>
      <c r="D202" s="33">
        <v>1</v>
      </c>
      <c r="E202" s="33">
        <v>1</v>
      </c>
      <c r="F202" s="33">
        <v>1</v>
      </c>
      <c r="G202" s="33">
        <v>1</v>
      </c>
      <c r="H202" s="33">
        <v>1</v>
      </c>
      <c r="I202" s="33">
        <v>1</v>
      </c>
      <c r="J202" s="33">
        <v>1</v>
      </c>
      <c r="K202" s="18">
        <f t="shared" si="6"/>
        <v>7</v>
      </c>
      <c r="L202" s="39" t="str">
        <f t="shared" si="7"/>
        <v>OK</v>
      </c>
    </row>
    <row r="203" spans="1:12" ht="12.75">
      <c r="A203" s="44">
        <v>202</v>
      </c>
      <c r="B203" s="83" t="s">
        <v>227</v>
      </c>
      <c r="C203" s="81"/>
      <c r="D203" s="33">
        <v>1</v>
      </c>
      <c r="E203" s="33">
        <v>1</v>
      </c>
      <c r="F203" s="33">
        <v>1</v>
      </c>
      <c r="G203" s="33">
        <v>1</v>
      </c>
      <c r="H203" s="33">
        <v>1</v>
      </c>
      <c r="I203" s="33">
        <v>1</v>
      </c>
      <c r="J203" s="33">
        <v>1</v>
      </c>
      <c r="K203" s="18">
        <f t="shared" si="6"/>
        <v>7</v>
      </c>
      <c r="L203" s="39" t="str">
        <f t="shared" si="7"/>
        <v>OK</v>
      </c>
    </row>
    <row r="204" spans="1:12" ht="12.75">
      <c r="A204" s="44">
        <v>203</v>
      </c>
      <c r="B204" s="83" t="s">
        <v>228</v>
      </c>
      <c r="C204" s="81"/>
      <c r="D204" s="33">
        <v>1</v>
      </c>
      <c r="E204" s="33">
        <v>1</v>
      </c>
      <c r="F204" s="33">
        <v>1</v>
      </c>
      <c r="G204" s="33">
        <v>1</v>
      </c>
      <c r="H204" s="33">
        <v>1</v>
      </c>
      <c r="I204" s="33">
        <v>1</v>
      </c>
      <c r="J204" s="33">
        <v>1</v>
      </c>
      <c r="K204" s="18">
        <f t="shared" si="6"/>
        <v>7</v>
      </c>
      <c r="L204" s="39" t="str">
        <f t="shared" si="7"/>
        <v>OK</v>
      </c>
    </row>
    <row r="205" spans="1:12" ht="12.75">
      <c r="A205" s="44">
        <v>204</v>
      </c>
      <c r="B205" s="83" t="s">
        <v>229</v>
      </c>
      <c r="C205" s="81"/>
      <c r="D205" s="33">
        <v>1</v>
      </c>
      <c r="E205" s="33">
        <v>1</v>
      </c>
      <c r="F205" s="33">
        <v>1</v>
      </c>
      <c r="G205" s="33">
        <v>1</v>
      </c>
      <c r="H205" s="33">
        <v>1</v>
      </c>
      <c r="I205" s="33">
        <v>1</v>
      </c>
      <c r="J205" s="33">
        <v>1</v>
      </c>
      <c r="K205" s="18">
        <f t="shared" si="6"/>
        <v>7</v>
      </c>
      <c r="L205" s="39" t="str">
        <f t="shared" si="7"/>
        <v>OK</v>
      </c>
    </row>
    <row r="206" spans="1:12" ht="12.75">
      <c r="A206" s="44">
        <v>205</v>
      </c>
      <c r="B206" s="83" t="s">
        <v>230</v>
      </c>
      <c r="C206" s="81"/>
      <c r="D206" s="33">
        <v>1</v>
      </c>
      <c r="E206" s="33">
        <v>1</v>
      </c>
      <c r="F206" s="33">
        <v>1</v>
      </c>
      <c r="G206" s="33">
        <v>1</v>
      </c>
      <c r="H206" s="33">
        <v>1</v>
      </c>
      <c r="I206" s="33">
        <v>1</v>
      </c>
      <c r="J206" s="33">
        <v>1</v>
      </c>
      <c r="K206" s="18">
        <f t="shared" si="6"/>
        <v>7</v>
      </c>
      <c r="L206" s="39" t="str">
        <f t="shared" si="7"/>
        <v>OK</v>
      </c>
    </row>
    <row r="207" spans="1:12" ht="12.75">
      <c r="A207" s="44">
        <v>206</v>
      </c>
      <c r="B207" s="83" t="s">
        <v>231</v>
      </c>
      <c r="C207" s="81"/>
      <c r="D207" s="33">
        <v>1</v>
      </c>
      <c r="E207" s="33">
        <v>1</v>
      </c>
      <c r="F207" s="33">
        <v>1</v>
      </c>
      <c r="G207" s="33">
        <v>1</v>
      </c>
      <c r="H207" s="33">
        <v>1</v>
      </c>
      <c r="I207" s="33">
        <v>1</v>
      </c>
      <c r="J207" s="33">
        <v>1</v>
      </c>
      <c r="K207" s="18">
        <f t="shared" si="6"/>
        <v>7</v>
      </c>
      <c r="L207" s="39" t="str">
        <f t="shared" si="7"/>
        <v>OK</v>
      </c>
    </row>
    <row r="208" spans="1:12" ht="12.75">
      <c r="A208" s="44">
        <v>207</v>
      </c>
      <c r="B208" s="83" t="s">
        <v>232</v>
      </c>
      <c r="C208" s="81"/>
      <c r="D208" s="33">
        <v>1</v>
      </c>
      <c r="E208" s="33">
        <v>1</v>
      </c>
      <c r="F208" s="33">
        <v>1</v>
      </c>
      <c r="G208" s="33">
        <v>1</v>
      </c>
      <c r="H208" s="33">
        <v>1</v>
      </c>
      <c r="I208" s="33">
        <v>1</v>
      </c>
      <c r="J208" s="33">
        <v>1</v>
      </c>
      <c r="K208" s="18">
        <f t="shared" si="6"/>
        <v>7</v>
      </c>
      <c r="L208" s="39" t="str">
        <f t="shared" si="7"/>
        <v>OK</v>
      </c>
    </row>
    <row r="209" spans="1:12" ht="12.75">
      <c r="A209" s="44">
        <v>208</v>
      </c>
      <c r="B209" s="83" t="s">
        <v>233</v>
      </c>
      <c r="C209" s="81"/>
      <c r="D209" s="33">
        <v>1</v>
      </c>
      <c r="E209" s="33">
        <v>1</v>
      </c>
      <c r="F209" s="33">
        <v>1</v>
      </c>
      <c r="G209" s="33">
        <v>1</v>
      </c>
      <c r="H209" s="33">
        <v>1</v>
      </c>
      <c r="I209" s="33">
        <v>1</v>
      </c>
      <c r="J209" s="33">
        <v>1</v>
      </c>
      <c r="K209" s="18">
        <f t="shared" si="6"/>
        <v>7</v>
      </c>
      <c r="L209" s="39" t="str">
        <f t="shared" si="7"/>
        <v>OK</v>
      </c>
    </row>
    <row r="210" spans="1:12" ht="12.75">
      <c r="A210" s="44">
        <v>209</v>
      </c>
      <c r="B210" s="83" t="s">
        <v>234</v>
      </c>
      <c r="C210" s="81"/>
      <c r="D210" s="33">
        <v>1</v>
      </c>
      <c r="E210" s="33">
        <v>1</v>
      </c>
      <c r="F210" s="33">
        <v>1</v>
      </c>
      <c r="G210" s="33">
        <v>1</v>
      </c>
      <c r="H210" s="33">
        <v>1</v>
      </c>
      <c r="I210" s="33">
        <v>1</v>
      </c>
      <c r="J210" s="33">
        <v>1</v>
      </c>
      <c r="K210" s="18">
        <f t="shared" si="6"/>
        <v>7</v>
      </c>
      <c r="L210" s="39" t="str">
        <f t="shared" si="7"/>
        <v>OK</v>
      </c>
    </row>
    <row r="211" spans="1:12" ht="12.75">
      <c r="A211" s="44">
        <v>210</v>
      </c>
      <c r="B211" s="83" t="s">
        <v>235</v>
      </c>
      <c r="C211" s="81"/>
      <c r="D211" s="33">
        <v>1</v>
      </c>
      <c r="E211" s="33">
        <v>1</v>
      </c>
      <c r="F211" s="33">
        <v>1</v>
      </c>
      <c r="G211" s="33">
        <v>1</v>
      </c>
      <c r="H211" s="33">
        <v>1</v>
      </c>
      <c r="I211" s="33">
        <v>1</v>
      </c>
      <c r="J211" s="33">
        <v>1</v>
      </c>
      <c r="K211" s="18">
        <f t="shared" si="6"/>
        <v>7</v>
      </c>
      <c r="L211" s="39" t="str">
        <f t="shared" si="7"/>
        <v>OK</v>
      </c>
    </row>
    <row r="212" spans="1:12" ht="12.75">
      <c r="A212" s="44">
        <v>211</v>
      </c>
      <c r="B212" s="83" t="s">
        <v>236</v>
      </c>
      <c r="C212" s="81"/>
      <c r="D212" s="33">
        <v>1</v>
      </c>
      <c r="E212" s="33">
        <v>1</v>
      </c>
      <c r="F212" s="33">
        <v>1</v>
      </c>
      <c r="G212" s="33">
        <v>1</v>
      </c>
      <c r="H212" s="33">
        <v>1</v>
      </c>
      <c r="I212" s="33">
        <v>1</v>
      </c>
      <c r="J212" s="33">
        <v>1</v>
      </c>
      <c r="K212" s="18">
        <f t="shared" si="6"/>
        <v>7</v>
      </c>
      <c r="L212" s="39" t="str">
        <f t="shared" si="7"/>
        <v>OK</v>
      </c>
    </row>
    <row r="213" spans="1:12" ht="12.75">
      <c r="A213" s="44">
        <v>212</v>
      </c>
      <c r="B213" s="83" t="s">
        <v>237</v>
      </c>
      <c r="C213" s="81"/>
      <c r="D213" s="33">
        <v>1</v>
      </c>
      <c r="E213" s="33">
        <v>1</v>
      </c>
      <c r="F213" s="33">
        <v>1</v>
      </c>
      <c r="G213" s="33">
        <v>1</v>
      </c>
      <c r="H213" s="33">
        <v>1</v>
      </c>
      <c r="I213" s="33">
        <v>1</v>
      </c>
      <c r="J213" s="33">
        <v>1</v>
      </c>
      <c r="K213" s="18">
        <f t="shared" si="6"/>
        <v>7</v>
      </c>
      <c r="L213" s="39" t="str">
        <f t="shared" si="7"/>
        <v>OK</v>
      </c>
    </row>
    <row r="214" spans="1:12" ht="12.75">
      <c r="A214" s="44">
        <v>213</v>
      </c>
      <c r="B214" s="83" t="s">
        <v>238</v>
      </c>
      <c r="C214" s="81"/>
      <c r="D214" s="33">
        <v>1</v>
      </c>
      <c r="E214" s="33">
        <v>1</v>
      </c>
      <c r="F214" s="33">
        <v>1</v>
      </c>
      <c r="G214" s="33">
        <v>1</v>
      </c>
      <c r="H214" s="33">
        <v>1</v>
      </c>
      <c r="I214" s="33">
        <v>1</v>
      </c>
      <c r="J214" s="33">
        <v>1</v>
      </c>
      <c r="K214" s="18">
        <f t="shared" si="6"/>
        <v>7</v>
      </c>
      <c r="L214" s="39" t="str">
        <f t="shared" si="7"/>
        <v>OK</v>
      </c>
    </row>
    <row r="215" spans="1:12" ht="12.75">
      <c r="A215" s="44">
        <v>214</v>
      </c>
      <c r="B215" s="83" t="s">
        <v>239</v>
      </c>
      <c r="C215" s="81"/>
      <c r="D215" s="33">
        <v>1</v>
      </c>
      <c r="E215" s="33">
        <v>1</v>
      </c>
      <c r="F215" s="33">
        <v>1</v>
      </c>
      <c r="G215" s="33">
        <v>1</v>
      </c>
      <c r="H215" s="33">
        <v>1</v>
      </c>
      <c r="I215" s="33">
        <v>1</v>
      </c>
      <c r="J215" s="33">
        <v>1</v>
      </c>
      <c r="K215" s="18">
        <f t="shared" si="6"/>
        <v>7</v>
      </c>
      <c r="L215" s="39" t="str">
        <f t="shared" si="7"/>
        <v>OK</v>
      </c>
    </row>
    <row r="216" spans="1:12" ht="12.75">
      <c r="A216" s="44">
        <v>215</v>
      </c>
      <c r="B216" s="83" t="s">
        <v>240</v>
      </c>
      <c r="C216" s="81"/>
      <c r="D216" s="33">
        <v>1</v>
      </c>
      <c r="E216" s="33">
        <v>1</v>
      </c>
      <c r="F216" s="33">
        <v>1</v>
      </c>
      <c r="G216" s="33">
        <v>1</v>
      </c>
      <c r="H216" s="33">
        <v>1</v>
      </c>
      <c r="I216" s="33">
        <v>1</v>
      </c>
      <c r="J216" s="33">
        <v>1</v>
      </c>
      <c r="K216" s="18">
        <f t="shared" si="6"/>
        <v>7</v>
      </c>
      <c r="L216" s="39" t="str">
        <f t="shared" si="7"/>
        <v>OK</v>
      </c>
    </row>
    <row r="217" spans="1:12" ht="12.75">
      <c r="A217" s="44">
        <v>216</v>
      </c>
      <c r="B217" s="83" t="s">
        <v>241</v>
      </c>
      <c r="C217" s="81"/>
      <c r="D217" s="33">
        <v>1</v>
      </c>
      <c r="E217" s="33">
        <v>1</v>
      </c>
      <c r="F217" s="33">
        <v>1</v>
      </c>
      <c r="G217" s="33">
        <v>1</v>
      </c>
      <c r="H217" s="33">
        <v>1</v>
      </c>
      <c r="I217" s="33">
        <v>1</v>
      </c>
      <c r="J217" s="33">
        <v>1</v>
      </c>
      <c r="K217" s="18">
        <f t="shared" si="6"/>
        <v>7</v>
      </c>
      <c r="L217" s="39" t="str">
        <f t="shared" si="7"/>
        <v>OK</v>
      </c>
    </row>
    <row r="218" spans="1:12" ht="12.75">
      <c r="A218" s="44">
        <v>217</v>
      </c>
      <c r="B218" s="83" t="s">
        <v>242</v>
      </c>
      <c r="C218" s="81"/>
      <c r="D218" s="33">
        <v>1</v>
      </c>
      <c r="E218" s="33">
        <v>1</v>
      </c>
      <c r="F218" s="33">
        <v>1</v>
      </c>
      <c r="G218" s="33">
        <v>1</v>
      </c>
      <c r="H218" s="33">
        <v>1</v>
      </c>
      <c r="I218" s="33">
        <v>1</v>
      </c>
      <c r="J218" s="33">
        <v>1</v>
      </c>
      <c r="K218" s="18">
        <f t="shared" si="6"/>
        <v>7</v>
      </c>
      <c r="L218" s="39" t="str">
        <f t="shared" si="7"/>
        <v>OK</v>
      </c>
    </row>
    <row r="219" spans="1:12" ht="12.75">
      <c r="A219" s="44">
        <v>218</v>
      </c>
      <c r="B219" s="83" t="s">
        <v>243</v>
      </c>
      <c r="C219" s="81"/>
      <c r="D219" s="110" t="s">
        <v>294</v>
      </c>
      <c r="E219" s="40" t="s">
        <v>294</v>
      </c>
      <c r="F219" s="40" t="s">
        <v>294</v>
      </c>
      <c r="G219" s="40" t="s">
        <v>294</v>
      </c>
      <c r="H219" s="40" t="s">
        <v>294</v>
      </c>
      <c r="I219" s="40" t="s">
        <v>294</v>
      </c>
      <c r="J219" s="111" t="s">
        <v>294</v>
      </c>
      <c r="K219" s="18">
        <f t="shared" si="6"/>
        <v>0</v>
      </c>
      <c r="L219" s="39" t="str">
        <f t="shared" si="7"/>
        <v>Hiány</v>
      </c>
    </row>
    <row r="220" spans="1:12" ht="12.75">
      <c r="A220" s="44">
        <v>219</v>
      </c>
      <c r="B220" s="83" t="s">
        <v>244</v>
      </c>
      <c r="C220" s="81"/>
      <c r="D220" s="33">
        <v>1</v>
      </c>
      <c r="E220" s="33">
        <v>1</v>
      </c>
      <c r="F220" s="33">
        <v>1</v>
      </c>
      <c r="G220" s="33">
        <v>1</v>
      </c>
      <c r="H220" s="33">
        <v>1</v>
      </c>
      <c r="I220" s="33">
        <v>1</v>
      </c>
      <c r="J220" s="33">
        <v>1</v>
      </c>
      <c r="K220" s="18">
        <f t="shared" si="6"/>
        <v>7</v>
      </c>
      <c r="L220" s="39" t="str">
        <f t="shared" si="7"/>
        <v>OK</v>
      </c>
    </row>
    <row r="221" spans="1:12" ht="12.75">
      <c r="A221" s="44">
        <v>220</v>
      </c>
      <c r="B221" s="83" t="s">
        <v>245</v>
      </c>
      <c r="C221" s="81"/>
      <c r="D221" s="33">
        <v>1</v>
      </c>
      <c r="E221" s="33">
        <v>1</v>
      </c>
      <c r="F221" s="33">
        <v>1</v>
      </c>
      <c r="G221" s="33">
        <v>1</v>
      </c>
      <c r="H221" s="33">
        <v>1</v>
      </c>
      <c r="I221" s="33">
        <v>1</v>
      </c>
      <c r="J221" s="33">
        <v>1</v>
      </c>
      <c r="K221" s="18">
        <f t="shared" si="6"/>
        <v>7</v>
      </c>
      <c r="L221" s="39" t="str">
        <f t="shared" si="7"/>
        <v>OK</v>
      </c>
    </row>
    <row r="222" spans="1:12" ht="12.75">
      <c r="A222" s="44">
        <v>221</v>
      </c>
      <c r="B222" s="83" t="s">
        <v>246</v>
      </c>
      <c r="C222" s="81"/>
      <c r="D222" s="33">
        <v>1</v>
      </c>
      <c r="E222" s="33">
        <v>1</v>
      </c>
      <c r="F222" s="33">
        <v>1</v>
      </c>
      <c r="G222" s="33">
        <v>1</v>
      </c>
      <c r="H222" s="33">
        <v>1</v>
      </c>
      <c r="I222" s="33">
        <v>1</v>
      </c>
      <c r="J222" s="33">
        <v>1</v>
      </c>
      <c r="K222" s="18">
        <f t="shared" si="6"/>
        <v>7</v>
      </c>
      <c r="L222" s="39" t="str">
        <f t="shared" si="7"/>
        <v>OK</v>
      </c>
    </row>
    <row r="223" spans="1:12" ht="12.75">
      <c r="A223" s="44">
        <v>222</v>
      </c>
      <c r="B223" s="83" t="s">
        <v>247</v>
      </c>
      <c r="C223" s="81"/>
      <c r="D223" s="33">
        <v>1</v>
      </c>
      <c r="E223" s="33">
        <v>1</v>
      </c>
      <c r="F223" s="33">
        <v>1</v>
      </c>
      <c r="G223" s="33">
        <v>1</v>
      </c>
      <c r="H223" s="33">
        <v>1</v>
      </c>
      <c r="I223" s="33">
        <v>1</v>
      </c>
      <c r="J223" s="33">
        <v>1</v>
      </c>
      <c r="K223" s="18">
        <f t="shared" si="6"/>
        <v>7</v>
      </c>
      <c r="L223" s="39" t="str">
        <f t="shared" si="7"/>
        <v>OK</v>
      </c>
    </row>
    <row r="224" spans="1:12" ht="12.75">
      <c r="A224" s="44">
        <v>223</v>
      </c>
      <c r="B224" s="83" t="s">
        <v>248</v>
      </c>
      <c r="C224" s="81"/>
      <c r="D224" s="33">
        <v>1</v>
      </c>
      <c r="E224" s="33">
        <v>1</v>
      </c>
      <c r="F224" s="33">
        <v>1</v>
      </c>
      <c r="G224" s="33">
        <v>1</v>
      </c>
      <c r="H224" s="33">
        <v>1</v>
      </c>
      <c r="I224" s="33">
        <v>1</v>
      </c>
      <c r="J224" s="33">
        <v>1</v>
      </c>
      <c r="K224" s="18">
        <f t="shared" si="6"/>
        <v>7</v>
      </c>
      <c r="L224" s="39" t="str">
        <f t="shared" si="7"/>
        <v>OK</v>
      </c>
    </row>
    <row r="225" spans="1:12" ht="12.75">
      <c r="A225" s="44">
        <v>224</v>
      </c>
      <c r="B225" s="83" t="s">
        <v>249</v>
      </c>
      <c r="C225" s="81"/>
      <c r="D225" s="33">
        <v>1</v>
      </c>
      <c r="E225" s="33">
        <v>1</v>
      </c>
      <c r="F225" s="33">
        <v>1</v>
      </c>
      <c r="G225" s="33">
        <v>1</v>
      </c>
      <c r="H225" s="33">
        <v>1</v>
      </c>
      <c r="I225" s="33">
        <v>1</v>
      </c>
      <c r="J225" s="33">
        <v>1</v>
      </c>
      <c r="K225" s="18">
        <f t="shared" si="6"/>
        <v>7</v>
      </c>
      <c r="L225" s="39" t="str">
        <f t="shared" si="7"/>
        <v>OK</v>
      </c>
    </row>
    <row r="226" spans="1:12" ht="12.75">
      <c r="A226" s="44">
        <v>225</v>
      </c>
      <c r="B226" s="83" t="s">
        <v>250</v>
      </c>
      <c r="C226" s="81"/>
      <c r="D226" s="33">
        <v>1</v>
      </c>
      <c r="E226" s="33">
        <v>1</v>
      </c>
      <c r="F226" s="33">
        <v>1</v>
      </c>
      <c r="G226" s="33">
        <v>1</v>
      </c>
      <c r="H226" s="33">
        <v>1</v>
      </c>
      <c r="I226" s="33">
        <v>1</v>
      </c>
      <c r="J226" s="33">
        <v>1</v>
      </c>
      <c r="K226" s="18">
        <f t="shared" si="6"/>
        <v>7</v>
      </c>
      <c r="L226" s="39" t="str">
        <f t="shared" si="7"/>
        <v>OK</v>
      </c>
    </row>
    <row r="227" spans="1:12" ht="12.75">
      <c r="A227" s="44">
        <v>226</v>
      </c>
      <c r="B227" s="83" t="s">
        <v>251</v>
      </c>
      <c r="C227" s="81"/>
      <c r="D227" s="33">
        <v>1</v>
      </c>
      <c r="E227" s="33">
        <v>1</v>
      </c>
      <c r="F227" s="33">
        <v>1</v>
      </c>
      <c r="G227" s="33">
        <v>1</v>
      </c>
      <c r="H227" s="33">
        <v>1</v>
      </c>
      <c r="I227" s="33">
        <v>1</v>
      </c>
      <c r="J227" s="33">
        <v>1</v>
      </c>
      <c r="K227" s="18">
        <f t="shared" si="6"/>
        <v>7</v>
      </c>
      <c r="L227" s="39" t="str">
        <f t="shared" si="7"/>
        <v>OK</v>
      </c>
    </row>
    <row r="228" spans="1:12" ht="12.75">
      <c r="A228" s="44">
        <v>227</v>
      </c>
      <c r="B228" s="83" t="s">
        <v>252</v>
      </c>
      <c r="C228" s="81"/>
      <c r="D228" s="33">
        <v>1</v>
      </c>
      <c r="E228" s="33">
        <v>1</v>
      </c>
      <c r="F228" s="33">
        <v>1</v>
      </c>
      <c r="G228" s="33">
        <v>1</v>
      </c>
      <c r="H228" s="33">
        <v>1</v>
      </c>
      <c r="I228" s="33">
        <v>1</v>
      </c>
      <c r="J228" s="33">
        <v>1</v>
      </c>
      <c r="K228" s="18">
        <f t="shared" si="6"/>
        <v>7</v>
      </c>
      <c r="L228" s="39" t="str">
        <f t="shared" si="7"/>
        <v>OK</v>
      </c>
    </row>
    <row r="229" spans="1:12" ht="12.75">
      <c r="A229" s="44">
        <v>228</v>
      </c>
      <c r="B229" s="83" t="s">
        <v>253</v>
      </c>
      <c r="C229" s="81"/>
      <c r="D229" s="33">
        <v>1</v>
      </c>
      <c r="E229" s="33">
        <v>1</v>
      </c>
      <c r="F229" s="33">
        <v>1</v>
      </c>
      <c r="G229" s="33">
        <v>1</v>
      </c>
      <c r="H229" s="33">
        <v>1</v>
      </c>
      <c r="I229" s="33">
        <v>1</v>
      </c>
      <c r="J229" s="33">
        <v>1</v>
      </c>
      <c r="K229" s="18">
        <f t="shared" si="6"/>
        <v>7</v>
      </c>
      <c r="L229" s="39" t="str">
        <f t="shared" si="7"/>
        <v>OK</v>
      </c>
    </row>
    <row r="230" spans="1:12" s="69" customFormat="1" ht="12.75">
      <c r="A230" s="94">
        <v>229</v>
      </c>
      <c r="B230" s="86" t="s">
        <v>254</v>
      </c>
      <c r="C230" s="71">
        <v>7</v>
      </c>
      <c r="D230" s="70" t="s">
        <v>294</v>
      </c>
      <c r="E230" s="70" t="s">
        <v>294</v>
      </c>
      <c r="F230" s="70" t="s">
        <v>294</v>
      </c>
      <c r="G230" s="70" t="s">
        <v>294</v>
      </c>
      <c r="H230" s="70" t="s">
        <v>294</v>
      </c>
      <c r="I230" s="70" t="s">
        <v>294</v>
      </c>
      <c r="J230" s="70" t="s">
        <v>294</v>
      </c>
      <c r="K230" s="69">
        <f t="shared" si="6"/>
        <v>7</v>
      </c>
      <c r="L230" s="95" t="str">
        <f t="shared" si="7"/>
        <v>OK</v>
      </c>
    </row>
    <row r="231" spans="1:12" ht="12.75">
      <c r="A231" s="44">
        <v>230</v>
      </c>
      <c r="B231" s="83" t="s">
        <v>255</v>
      </c>
      <c r="C231" s="81"/>
      <c r="D231" s="33">
        <v>1</v>
      </c>
      <c r="E231" s="33">
        <v>1</v>
      </c>
      <c r="F231" s="33">
        <v>1</v>
      </c>
      <c r="G231" s="33">
        <v>1</v>
      </c>
      <c r="H231" s="33">
        <v>1</v>
      </c>
      <c r="I231" s="33">
        <v>1</v>
      </c>
      <c r="J231" s="33">
        <v>1</v>
      </c>
      <c r="K231" s="18">
        <f t="shared" si="6"/>
        <v>7</v>
      </c>
      <c r="L231" s="39" t="str">
        <f t="shared" si="7"/>
        <v>OK</v>
      </c>
    </row>
    <row r="232" spans="1:12" s="69" customFormat="1" ht="12.75">
      <c r="A232" s="94">
        <v>231</v>
      </c>
      <c r="B232" s="86" t="s">
        <v>256</v>
      </c>
      <c r="C232" s="52">
        <v>7</v>
      </c>
      <c r="D232" s="70" t="s">
        <v>294</v>
      </c>
      <c r="E232" s="70" t="s">
        <v>294</v>
      </c>
      <c r="F232" s="70" t="s">
        <v>294</v>
      </c>
      <c r="G232" s="70" t="s">
        <v>294</v>
      </c>
      <c r="H232" s="70" t="s">
        <v>294</v>
      </c>
      <c r="I232" s="70" t="s">
        <v>294</v>
      </c>
      <c r="J232" s="70" t="s">
        <v>294</v>
      </c>
      <c r="K232" s="71">
        <f t="shared" si="6"/>
        <v>7</v>
      </c>
      <c r="L232" s="95" t="str">
        <f t="shared" si="7"/>
        <v>OK</v>
      </c>
    </row>
    <row r="233" spans="1:12" ht="12.75">
      <c r="A233" s="44">
        <v>232</v>
      </c>
      <c r="B233" s="83" t="s">
        <v>257</v>
      </c>
      <c r="C233" s="81"/>
      <c r="D233" s="33">
        <v>1</v>
      </c>
      <c r="E233" s="33">
        <v>1</v>
      </c>
      <c r="F233" s="33">
        <v>1</v>
      </c>
      <c r="G233" s="33">
        <v>1</v>
      </c>
      <c r="H233" s="33">
        <v>1</v>
      </c>
      <c r="I233" s="33">
        <v>1</v>
      </c>
      <c r="J233" s="33">
        <v>1</v>
      </c>
      <c r="K233" s="18">
        <f t="shared" si="6"/>
        <v>7</v>
      </c>
      <c r="L233" s="39" t="str">
        <f t="shared" si="7"/>
        <v>OK</v>
      </c>
    </row>
    <row r="234" spans="1:12" ht="12.75">
      <c r="A234" s="44">
        <v>233</v>
      </c>
      <c r="B234" s="83" t="s">
        <v>258</v>
      </c>
      <c r="C234" s="81"/>
      <c r="D234" s="33">
        <v>1</v>
      </c>
      <c r="E234" s="33">
        <v>1</v>
      </c>
      <c r="F234" s="33">
        <v>1</v>
      </c>
      <c r="G234" s="33">
        <v>1</v>
      </c>
      <c r="H234" s="33">
        <v>1</v>
      </c>
      <c r="I234" s="33">
        <v>1</v>
      </c>
      <c r="J234" s="33">
        <v>1</v>
      </c>
      <c r="K234" s="18">
        <f t="shared" si="6"/>
        <v>7</v>
      </c>
      <c r="L234" s="39" t="str">
        <f t="shared" si="7"/>
        <v>OK</v>
      </c>
    </row>
    <row r="235" spans="1:12" ht="12.75">
      <c r="A235" s="44">
        <v>234</v>
      </c>
      <c r="B235" s="83" t="s">
        <v>259</v>
      </c>
      <c r="C235" s="81"/>
      <c r="D235" s="33">
        <v>1</v>
      </c>
      <c r="E235" s="33">
        <v>1</v>
      </c>
      <c r="F235" s="33">
        <v>1</v>
      </c>
      <c r="G235" s="33">
        <v>1</v>
      </c>
      <c r="H235" s="33">
        <v>1</v>
      </c>
      <c r="I235" s="33">
        <v>1</v>
      </c>
      <c r="J235" s="33">
        <v>1</v>
      </c>
      <c r="K235" s="18">
        <f t="shared" si="6"/>
        <v>7</v>
      </c>
      <c r="L235" s="39" t="str">
        <f t="shared" si="7"/>
        <v>OK</v>
      </c>
    </row>
    <row r="236" spans="1:12" ht="12.75">
      <c r="A236" s="44">
        <v>235</v>
      </c>
      <c r="B236" s="83" t="s">
        <v>260</v>
      </c>
      <c r="C236" s="81"/>
      <c r="D236" s="33">
        <v>1</v>
      </c>
      <c r="E236" s="33">
        <v>1</v>
      </c>
      <c r="F236" s="33">
        <v>1</v>
      </c>
      <c r="G236" s="33">
        <v>1</v>
      </c>
      <c r="H236" s="33">
        <v>1</v>
      </c>
      <c r="I236" s="33">
        <v>1</v>
      </c>
      <c r="J236" s="33">
        <v>1</v>
      </c>
      <c r="K236" s="18">
        <f t="shared" si="6"/>
        <v>7</v>
      </c>
      <c r="L236" s="39" t="str">
        <f t="shared" si="7"/>
        <v>OK</v>
      </c>
    </row>
    <row r="237" spans="1:12" ht="12.75">
      <c r="A237" s="44">
        <v>236</v>
      </c>
      <c r="B237" s="83" t="s">
        <v>261</v>
      </c>
      <c r="C237" s="81"/>
      <c r="D237" s="33">
        <v>1</v>
      </c>
      <c r="E237" s="33">
        <v>1</v>
      </c>
      <c r="F237" s="33">
        <v>1</v>
      </c>
      <c r="G237" s="33">
        <v>1</v>
      </c>
      <c r="H237" s="33">
        <v>1</v>
      </c>
      <c r="I237" s="33">
        <v>1</v>
      </c>
      <c r="J237" s="33">
        <v>1</v>
      </c>
      <c r="K237" s="18">
        <f t="shared" si="6"/>
        <v>7</v>
      </c>
      <c r="L237" s="39" t="str">
        <f t="shared" si="7"/>
        <v>OK</v>
      </c>
    </row>
    <row r="238" spans="1:12" ht="12.75">
      <c r="A238" s="44">
        <v>237</v>
      </c>
      <c r="B238" s="83" t="s">
        <v>262</v>
      </c>
      <c r="C238" s="81"/>
      <c r="D238" s="33">
        <v>1</v>
      </c>
      <c r="E238" s="33">
        <v>1</v>
      </c>
      <c r="F238" s="33">
        <v>1</v>
      </c>
      <c r="G238" s="33">
        <v>1</v>
      </c>
      <c r="H238" s="33">
        <v>1</v>
      </c>
      <c r="I238" s="33">
        <v>1</v>
      </c>
      <c r="J238" s="33">
        <v>1</v>
      </c>
      <c r="K238" s="18">
        <f t="shared" si="6"/>
        <v>7</v>
      </c>
      <c r="L238" s="39" t="str">
        <f t="shared" si="7"/>
        <v>OK</v>
      </c>
    </row>
    <row r="239" spans="1:12" ht="12.75">
      <c r="A239" s="44">
        <v>238</v>
      </c>
      <c r="B239" s="83" t="s">
        <v>263</v>
      </c>
      <c r="C239" s="81"/>
      <c r="D239" s="33">
        <v>1</v>
      </c>
      <c r="E239" s="33">
        <v>1</v>
      </c>
      <c r="F239" s="33">
        <v>1</v>
      </c>
      <c r="G239" s="33">
        <v>1</v>
      </c>
      <c r="H239" s="33">
        <v>1</v>
      </c>
      <c r="I239" s="33">
        <v>1</v>
      </c>
      <c r="J239" s="33">
        <v>1</v>
      </c>
      <c r="K239" s="18">
        <f t="shared" si="6"/>
        <v>7</v>
      </c>
      <c r="L239" s="39" t="str">
        <f t="shared" si="7"/>
        <v>OK</v>
      </c>
    </row>
    <row r="240" spans="1:12" ht="12.75">
      <c r="A240" s="44">
        <v>239</v>
      </c>
      <c r="B240" s="83" t="s">
        <v>264</v>
      </c>
      <c r="C240" s="81"/>
      <c r="D240" s="33">
        <v>1</v>
      </c>
      <c r="E240" s="33">
        <v>1</v>
      </c>
      <c r="F240" s="33">
        <v>1</v>
      </c>
      <c r="G240" s="33">
        <v>1</v>
      </c>
      <c r="H240" s="33">
        <v>1</v>
      </c>
      <c r="I240" s="33">
        <v>1</v>
      </c>
      <c r="J240" s="33">
        <v>1</v>
      </c>
      <c r="K240" s="18">
        <f t="shared" si="6"/>
        <v>7</v>
      </c>
      <c r="L240" s="39" t="str">
        <f t="shared" si="7"/>
        <v>OK</v>
      </c>
    </row>
    <row r="241" spans="1:12" s="69" customFormat="1" ht="12.75">
      <c r="A241" s="94">
        <v>240</v>
      </c>
      <c r="B241" s="86" t="s">
        <v>265</v>
      </c>
      <c r="C241" s="71">
        <v>7</v>
      </c>
      <c r="D241" s="70" t="s">
        <v>294</v>
      </c>
      <c r="E241" s="70" t="s">
        <v>294</v>
      </c>
      <c r="F241" s="70" t="s">
        <v>294</v>
      </c>
      <c r="G241" s="70" t="s">
        <v>294</v>
      </c>
      <c r="H241" s="70" t="s">
        <v>294</v>
      </c>
      <c r="I241" s="70" t="s">
        <v>294</v>
      </c>
      <c r="J241" s="70"/>
      <c r="K241" s="69">
        <f t="shared" si="6"/>
        <v>7</v>
      </c>
      <c r="L241" s="95" t="str">
        <f t="shared" si="7"/>
        <v>OK</v>
      </c>
    </row>
    <row r="242" spans="1:12" ht="12.75">
      <c r="A242" s="44">
        <v>241</v>
      </c>
      <c r="B242" s="83" t="s">
        <v>266</v>
      </c>
      <c r="C242" s="81"/>
      <c r="D242" s="33">
        <v>1</v>
      </c>
      <c r="E242" s="33">
        <v>1</v>
      </c>
      <c r="F242" s="33">
        <v>1</v>
      </c>
      <c r="G242" s="33">
        <v>1</v>
      </c>
      <c r="H242" s="33">
        <v>1</v>
      </c>
      <c r="I242" s="33">
        <v>1</v>
      </c>
      <c r="J242" s="33">
        <v>1</v>
      </c>
      <c r="K242" s="18">
        <f t="shared" si="6"/>
        <v>7</v>
      </c>
      <c r="L242" s="39" t="str">
        <f t="shared" si="7"/>
        <v>OK</v>
      </c>
    </row>
    <row r="243" spans="1:12" ht="12.75">
      <c r="A243" s="44">
        <v>242</v>
      </c>
      <c r="B243" s="83" t="s">
        <v>267</v>
      </c>
      <c r="C243" s="81"/>
      <c r="D243" s="33">
        <v>1</v>
      </c>
      <c r="E243" s="33">
        <v>1</v>
      </c>
      <c r="F243" s="33">
        <v>1</v>
      </c>
      <c r="G243" s="33">
        <v>1</v>
      </c>
      <c r="H243" s="33">
        <v>1</v>
      </c>
      <c r="I243" s="33">
        <v>1</v>
      </c>
      <c r="J243" s="33">
        <v>1</v>
      </c>
      <c r="K243" s="18">
        <f t="shared" si="6"/>
        <v>7</v>
      </c>
      <c r="L243" s="39" t="str">
        <f t="shared" si="7"/>
        <v>OK</v>
      </c>
    </row>
    <row r="244" spans="1:12" ht="12.75">
      <c r="A244" s="44">
        <v>243</v>
      </c>
      <c r="B244" s="83" t="s">
        <v>268</v>
      </c>
      <c r="C244" s="81"/>
      <c r="D244" s="33">
        <v>1</v>
      </c>
      <c r="E244" s="33">
        <v>1</v>
      </c>
      <c r="F244" s="33">
        <v>1</v>
      </c>
      <c r="G244" s="33">
        <v>1</v>
      </c>
      <c r="H244" s="33">
        <v>1</v>
      </c>
      <c r="I244" s="33">
        <v>1</v>
      </c>
      <c r="J244" s="33">
        <v>1</v>
      </c>
      <c r="K244" s="18">
        <f t="shared" si="6"/>
        <v>7</v>
      </c>
      <c r="L244" s="39" t="str">
        <f t="shared" si="7"/>
        <v>OK</v>
      </c>
    </row>
    <row r="245" spans="1:12" ht="12.75">
      <c r="A245" s="44">
        <v>244</v>
      </c>
      <c r="B245" s="83" t="s">
        <v>269</v>
      </c>
      <c r="C245" s="81"/>
      <c r="D245" s="33">
        <v>1</v>
      </c>
      <c r="E245" s="33">
        <v>1</v>
      </c>
      <c r="F245" s="33">
        <v>1</v>
      </c>
      <c r="G245" s="33">
        <v>1</v>
      </c>
      <c r="H245" s="33">
        <v>1</v>
      </c>
      <c r="I245" s="33">
        <v>1</v>
      </c>
      <c r="J245" s="33">
        <v>1</v>
      </c>
      <c r="K245" s="18">
        <f t="shared" si="6"/>
        <v>7</v>
      </c>
      <c r="L245" s="39" t="str">
        <f t="shared" si="7"/>
        <v>OK</v>
      </c>
    </row>
    <row r="246" spans="1:12" ht="12.75">
      <c r="A246" s="44">
        <v>245</v>
      </c>
      <c r="B246" s="83" t="s">
        <v>270</v>
      </c>
      <c r="C246" s="81"/>
      <c r="D246" s="33">
        <v>1</v>
      </c>
      <c r="E246" s="33">
        <v>1</v>
      </c>
      <c r="F246" s="33">
        <v>1</v>
      </c>
      <c r="G246" s="33">
        <v>1</v>
      </c>
      <c r="H246" s="33">
        <v>1</v>
      </c>
      <c r="I246" s="33">
        <v>1</v>
      </c>
      <c r="J246" s="33">
        <v>1</v>
      </c>
      <c r="K246" s="18">
        <f t="shared" si="6"/>
        <v>7</v>
      </c>
      <c r="L246" s="39" t="str">
        <f t="shared" si="7"/>
        <v>OK</v>
      </c>
    </row>
    <row r="247" spans="1:12" ht="12.75">
      <c r="A247" s="44">
        <v>246</v>
      </c>
      <c r="B247" s="83" t="s">
        <v>271</v>
      </c>
      <c r="C247" s="81"/>
      <c r="D247" s="33">
        <v>1</v>
      </c>
      <c r="E247" s="33">
        <v>1</v>
      </c>
      <c r="F247" s="33">
        <v>1</v>
      </c>
      <c r="G247" s="33">
        <v>1</v>
      </c>
      <c r="H247" s="33">
        <v>1</v>
      </c>
      <c r="I247" s="33">
        <v>1</v>
      </c>
      <c r="J247" s="33">
        <v>1</v>
      </c>
      <c r="K247" s="18">
        <f t="shared" si="6"/>
        <v>7</v>
      </c>
      <c r="L247" s="39" t="str">
        <f t="shared" si="7"/>
        <v>OK</v>
      </c>
    </row>
    <row r="248" spans="1:12" ht="12.75">
      <c r="A248" s="44">
        <v>247</v>
      </c>
      <c r="B248" s="83" t="s">
        <v>272</v>
      </c>
      <c r="C248" s="81"/>
      <c r="D248" s="33">
        <v>1</v>
      </c>
      <c r="E248" s="33">
        <v>1</v>
      </c>
      <c r="F248" s="33">
        <v>1</v>
      </c>
      <c r="G248" s="33">
        <v>1</v>
      </c>
      <c r="H248" s="33">
        <v>1</v>
      </c>
      <c r="I248" s="33">
        <v>1</v>
      </c>
      <c r="J248" s="33">
        <v>1</v>
      </c>
      <c r="K248" s="18">
        <f t="shared" si="6"/>
        <v>7</v>
      </c>
      <c r="L248" s="39" t="str">
        <f t="shared" si="7"/>
        <v>OK</v>
      </c>
    </row>
    <row r="249" spans="1:12" ht="12.75">
      <c r="A249" s="44">
        <v>248</v>
      </c>
      <c r="B249" s="83" t="s">
        <v>273</v>
      </c>
      <c r="C249" s="81"/>
      <c r="D249" s="33">
        <v>1</v>
      </c>
      <c r="E249" s="33">
        <v>1</v>
      </c>
      <c r="F249" s="33">
        <v>1</v>
      </c>
      <c r="G249" s="33">
        <v>1</v>
      </c>
      <c r="H249" s="33">
        <v>1</v>
      </c>
      <c r="I249" s="33">
        <v>1</v>
      </c>
      <c r="J249" s="33">
        <v>1</v>
      </c>
      <c r="K249" s="18">
        <f t="shared" si="6"/>
        <v>7</v>
      </c>
      <c r="L249" s="39" t="str">
        <f t="shared" si="7"/>
        <v>OK</v>
      </c>
    </row>
    <row r="250" spans="1:12" ht="12.75">
      <c r="A250" s="44">
        <v>249</v>
      </c>
      <c r="B250" s="84" t="s">
        <v>274</v>
      </c>
      <c r="C250" s="81"/>
      <c r="D250" s="33">
        <v>1</v>
      </c>
      <c r="E250" s="33">
        <v>1</v>
      </c>
      <c r="F250" s="33">
        <v>1</v>
      </c>
      <c r="G250" s="33">
        <v>1</v>
      </c>
      <c r="H250" s="33">
        <v>1</v>
      </c>
      <c r="I250" s="33">
        <v>1</v>
      </c>
      <c r="J250" s="33">
        <v>1</v>
      </c>
      <c r="K250" s="18">
        <f t="shared" si="6"/>
        <v>7</v>
      </c>
      <c r="L250" s="39" t="str">
        <f t="shared" si="7"/>
        <v>OK</v>
      </c>
    </row>
    <row r="251" spans="1:12" ht="12.75">
      <c r="A251" s="44">
        <v>250</v>
      </c>
      <c r="B251" s="83" t="s">
        <v>275</v>
      </c>
      <c r="C251" s="81"/>
      <c r="D251" s="33">
        <v>1</v>
      </c>
      <c r="E251" s="33">
        <v>1</v>
      </c>
      <c r="F251" s="33">
        <v>1</v>
      </c>
      <c r="G251" s="33">
        <v>1</v>
      </c>
      <c r="H251" s="33">
        <v>1</v>
      </c>
      <c r="I251" s="33">
        <v>1</v>
      </c>
      <c r="J251" s="33">
        <v>1</v>
      </c>
      <c r="K251" s="18">
        <f t="shared" si="6"/>
        <v>7</v>
      </c>
      <c r="L251" s="39" t="str">
        <f t="shared" si="7"/>
        <v>OK</v>
      </c>
    </row>
    <row r="252" spans="1:12" ht="12.75">
      <c r="A252" s="44">
        <v>251</v>
      </c>
      <c r="B252" s="83" t="s">
        <v>276</v>
      </c>
      <c r="C252" s="81"/>
      <c r="D252" s="33">
        <v>1</v>
      </c>
      <c r="E252" s="33">
        <v>1</v>
      </c>
      <c r="F252" s="33">
        <v>1</v>
      </c>
      <c r="G252" s="33">
        <v>1</v>
      </c>
      <c r="H252" s="33">
        <v>1</v>
      </c>
      <c r="I252" s="33">
        <v>1</v>
      </c>
      <c r="J252" s="33">
        <v>1</v>
      </c>
      <c r="K252" s="18">
        <f t="shared" si="6"/>
        <v>7</v>
      </c>
      <c r="L252" s="39" t="str">
        <f t="shared" si="7"/>
        <v>OK</v>
      </c>
    </row>
    <row r="253" spans="1:12" ht="12.75">
      <c r="A253" s="44">
        <v>252</v>
      </c>
      <c r="B253" s="83" t="s">
        <v>277</v>
      </c>
      <c r="C253" s="81"/>
      <c r="D253" s="33">
        <v>1</v>
      </c>
      <c r="E253" s="33">
        <v>1</v>
      </c>
      <c r="F253" s="33">
        <v>1</v>
      </c>
      <c r="G253" s="33">
        <v>1</v>
      </c>
      <c r="H253" s="33">
        <v>1</v>
      </c>
      <c r="I253" s="33">
        <v>1</v>
      </c>
      <c r="J253" s="33">
        <v>1</v>
      </c>
      <c r="K253" s="18">
        <f t="shared" si="6"/>
        <v>7</v>
      </c>
      <c r="L253" s="39" t="str">
        <f t="shared" si="7"/>
        <v>OK</v>
      </c>
    </row>
    <row r="254" spans="1:12" ht="12.75">
      <c r="A254" s="44">
        <v>253</v>
      </c>
      <c r="B254" s="83" t="s">
        <v>278</v>
      </c>
      <c r="C254" s="81"/>
      <c r="D254" s="33">
        <v>1</v>
      </c>
      <c r="E254" s="33">
        <v>1</v>
      </c>
      <c r="F254" s="33">
        <v>1</v>
      </c>
      <c r="G254" s="33">
        <v>1</v>
      </c>
      <c r="H254" s="33">
        <v>1</v>
      </c>
      <c r="I254" s="33">
        <v>1</v>
      </c>
      <c r="J254" s="33">
        <v>1</v>
      </c>
      <c r="K254" s="18">
        <f t="shared" si="6"/>
        <v>7</v>
      </c>
      <c r="L254" s="39" t="str">
        <f t="shared" si="7"/>
        <v>OK</v>
      </c>
    </row>
    <row r="255" spans="1:12" s="98" customFormat="1" ht="12.75">
      <c r="A255" s="96">
        <v>254</v>
      </c>
      <c r="B255" s="85" t="s">
        <v>279</v>
      </c>
      <c r="C255" s="97"/>
      <c r="D255" s="67">
        <v>1</v>
      </c>
      <c r="E255" s="67">
        <v>1</v>
      </c>
      <c r="F255" s="67">
        <v>1</v>
      </c>
      <c r="G255" s="67">
        <v>1</v>
      </c>
      <c r="H255" s="67">
        <v>1</v>
      </c>
      <c r="I255" s="67">
        <v>1</v>
      </c>
      <c r="J255" s="67">
        <v>1</v>
      </c>
      <c r="K255" s="66">
        <f t="shared" si="6"/>
        <v>7</v>
      </c>
      <c r="L255" s="99" t="str">
        <f t="shared" si="7"/>
        <v>OK</v>
      </c>
    </row>
    <row r="256" spans="1:12" ht="12.75">
      <c r="A256" s="44">
        <v>255</v>
      </c>
      <c r="B256" s="83" t="s">
        <v>280</v>
      </c>
      <c r="C256" s="81"/>
      <c r="D256" s="33">
        <v>1</v>
      </c>
      <c r="E256" s="33">
        <v>1</v>
      </c>
      <c r="F256" s="33">
        <v>1</v>
      </c>
      <c r="G256" s="33">
        <v>1</v>
      </c>
      <c r="H256" s="33">
        <v>1</v>
      </c>
      <c r="I256" s="33">
        <v>1</v>
      </c>
      <c r="J256" s="33">
        <v>1</v>
      </c>
      <c r="K256" s="18">
        <f t="shared" si="6"/>
        <v>7</v>
      </c>
      <c r="L256" s="39" t="str">
        <f t="shared" si="7"/>
        <v>OK</v>
      </c>
    </row>
    <row r="257" spans="1:12" ht="12.75">
      <c r="A257" s="44">
        <v>256</v>
      </c>
      <c r="B257" s="83" t="s">
        <v>281</v>
      </c>
      <c r="C257" s="81"/>
      <c r="D257" s="33">
        <v>1</v>
      </c>
      <c r="E257" s="33">
        <v>1</v>
      </c>
      <c r="F257" s="33">
        <v>1</v>
      </c>
      <c r="G257" s="33">
        <v>1</v>
      </c>
      <c r="H257" s="33">
        <v>1</v>
      </c>
      <c r="I257" s="33">
        <v>1</v>
      </c>
      <c r="J257" s="33">
        <v>1</v>
      </c>
      <c r="K257" s="18">
        <f t="shared" si="6"/>
        <v>7</v>
      </c>
      <c r="L257" s="39" t="str">
        <f t="shared" si="7"/>
        <v>OK</v>
      </c>
    </row>
    <row r="258" spans="1:12" ht="12.75">
      <c r="A258" s="44">
        <v>257</v>
      </c>
      <c r="B258" s="83" t="s">
        <v>282</v>
      </c>
      <c r="C258" s="81"/>
      <c r="D258" s="110" t="s">
        <v>294</v>
      </c>
      <c r="E258" s="40" t="s">
        <v>294</v>
      </c>
      <c r="F258" s="40" t="s">
        <v>294</v>
      </c>
      <c r="G258" s="40" t="s">
        <v>294</v>
      </c>
      <c r="H258" s="40" t="s">
        <v>294</v>
      </c>
      <c r="I258" s="40" t="s">
        <v>294</v>
      </c>
      <c r="J258" s="111" t="s">
        <v>294</v>
      </c>
      <c r="K258" s="18">
        <f t="shared" si="6"/>
        <v>0</v>
      </c>
      <c r="L258" s="39" t="str">
        <f t="shared" si="7"/>
        <v>Hiány</v>
      </c>
    </row>
    <row r="259" spans="1:12" ht="12.75">
      <c r="A259" s="44">
        <v>258</v>
      </c>
      <c r="B259" s="83" t="s">
        <v>283</v>
      </c>
      <c r="C259" s="81"/>
      <c r="D259" s="110" t="s">
        <v>294</v>
      </c>
      <c r="E259" s="40" t="s">
        <v>294</v>
      </c>
      <c r="F259" s="40" t="s">
        <v>294</v>
      </c>
      <c r="G259" s="40" t="s">
        <v>294</v>
      </c>
      <c r="H259" s="40" t="s">
        <v>294</v>
      </c>
      <c r="I259" s="40" t="s">
        <v>294</v>
      </c>
      <c r="J259" s="111" t="s">
        <v>294</v>
      </c>
      <c r="K259" s="18">
        <f aca="true" t="shared" si="8" ref="K259:K266">SUM(D259:J259)+C259</f>
        <v>0</v>
      </c>
      <c r="L259" s="39" t="str">
        <f aca="true" t="shared" si="9" ref="L259:L266">IF(SUM(C259:J259)&lt;7,"Hiány","OK")</f>
        <v>Hiány</v>
      </c>
    </row>
    <row r="260" spans="1:12" ht="12.75">
      <c r="A260" s="44">
        <v>259</v>
      </c>
      <c r="B260" s="83" t="s">
        <v>284</v>
      </c>
      <c r="C260" s="81"/>
      <c r="D260" s="33">
        <v>1</v>
      </c>
      <c r="E260" s="33">
        <v>1</v>
      </c>
      <c r="F260" s="33">
        <v>1</v>
      </c>
      <c r="G260" s="33">
        <v>1</v>
      </c>
      <c r="H260" s="33">
        <v>1</v>
      </c>
      <c r="I260" s="33">
        <v>1</v>
      </c>
      <c r="J260" s="33">
        <v>1</v>
      </c>
      <c r="K260" s="18">
        <f t="shared" si="8"/>
        <v>7</v>
      </c>
      <c r="L260" s="39" t="str">
        <f t="shared" si="9"/>
        <v>OK</v>
      </c>
    </row>
    <row r="261" spans="1:12" ht="12.75">
      <c r="A261" s="44">
        <v>260</v>
      </c>
      <c r="B261" s="83" t="s">
        <v>285</v>
      </c>
      <c r="C261" s="81"/>
      <c r="D261" s="33">
        <v>1</v>
      </c>
      <c r="E261" s="33">
        <v>1</v>
      </c>
      <c r="F261" s="33">
        <v>1</v>
      </c>
      <c r="G261" s="33">
        <v>1</v>
      </c>
      <c r="H261" s="33">
        <v>1</v>
      </c>
      <c r="I261" s="33">
        <v>1</v>
      </c>
      <c r="J261" s="33">
        <v>1</v>
      </c>
      <c r="K261" s="18">
        <f t="shared" si="8"/>
        <v>7</v>
      </c>
      <c r="L261" s="39" t="str">
        <f t="shared" si="9"/>
        <v>OK</v>
      </c>
    </row>
    <row r="262" spans="1:12" s="69" customFormat="1" ht="12.75">
      <c r="A262" s="94">
        <v>261</v>
      </c>
      <c r="B262" s="86" t="s">
        <v>286</v>
      </c>
      <c r="C262" s="71">
        <v>7</v>
      </c>
      <c r="D262" s="70" t="s">
        <v>294</v>
      </c>
      <c r="E262" s="70" t="s">
        <v>294</v>
      </c>
      <c r="F262" s="70" t="s">
        <v>294</v>
      </c>
      <c r="G262" s="70" t="s">
        <v>294</v>
      </c>
      <c r="H262" s="70" t="s">
        <v>294</v>
      </c>
      <c r="I262" s="70" t="s">
        <v>294</v>
      </c>
      <c r="J262" s="70" t="s">
        <v>294</v>
      </c>
      <c r="K262" s="69">
        <f t="shared" si="8"/>
        <v>7</v>
      </c>
      <c r="L262" s="95" t="str">
        <f t="shared" si="9"/>
        <v>OK</v>
      </c>
    </row>
    <row r="263" spans="1:12" ht="12.75">
      <c r="A263" s="44">
        <v>262</v>
      </c>
      <c r="B263" s="83" t="s">
        <v>287</v>
      </c>
      <c r="C263" s="81"/>
      <c r="D263" s="33">
        <v>1</v>
      </c>
      <c r="E263" s="33">
        <v>1</v>
      </c>
      <c r="F263" s="33">
        <v>1</v>
      </c>
      <c r="G263" s="33">
        <v>1</v>
      </c>
      <c r="H263" s="33">
        <v>1</v>
      </c>
      <c r="I263" s="33">
        <v>1</v>
      </c>
      <c r="J263" s="33">
        <v>1</v>
      </c>
      <c r="K263" s="18">
        <f t="shared" si="8"/>
        <v>7</v>
      </c>
      <c r="L263" s="39" t="str">
        <f t="shared" si="9"/>
        <v>OK</v>
      </c>
    </row>
    <row r="264" spans="1:12" ht="12.75">
      <c r="A264" s="44">
        <v>263</v>
      </c>
      <c r="B264" s="83" t="s">
        <v>288</v>
      </c>
      <c r="C264" s="81"/>
      <c r="D264" s="33">
        <v>1</v>
      </c>
      <c r="E264" s="33">
        <v>1</v>
      </c>
      <c r="F264" s="33">
        <v>1</v>
      </c>
      <c r="G264" s="33">
        <v>1</v>
      </c>
      <c r="H264" s="33">
        <v>1</v>
      </c>
      <c r="I264" s="33">
        <v>1</v>
      </c>
      <c r="J264" s="33">
        <v>1</v>
      </c>
      <c r="K264" s="18">
        <f t="shared" si="8"/>
        <v>7</v>
      </c>
      <c r="L264" s="39" t="str">
        <f t="shared" si="9"/>
        <v>OK</v>
      </c>
    </row>
    <row r="265" spans="1:12" ht="12.75">
      <c r="A265" s="44">
        <v>264</v>
      </c>
      <c r="B265" s="83" t="s">
        <v>289</v>
      </c>
      <c r="C265" s="81"/>
      <c r="D265" s="33">
        <v>1</v>
      </c>
      <c r="E265" s="33">
        <v>1</v>
      </c>
      <c r="F265" s="33">
        <v>1</v>
      </c>
      <c r="G265" s="33">
        <v>1</v>
      </c>
      <c r="H265" s="33">
        <v>1</v>
      </c>
      <c r="I265" s="33">
        <v>1</v>
      </c>
      <c r="J265" s="33">
        <v>1</v>
      </c>
      <c r="K265" s="18">
        <f t="shared" si="8"/>
        <v>7</v>
      </c>
      <c r="L265" s="39" t="str">
        <f t="shared" si="9"/>
        <v>OK</v>
      </c>
    </row>
    <row r="266" spans="1:12" ht="12.75">
      <c r="A266" s="44">
        <v>265</v>
      </c>
      <c r="B266" s="83" t="s">
        <v>290</v>
      </c>
      <c r="C266" s="81"/>
      <c r="D266" s="33">
        <v>1</v>
      </c>
      <c r="E266" s="33">
        <v>1</v>
      </c>
      <c r="F266" s="33">
        <v>1</v>
      </c>
      <c r="G266" s="33">
        <v>1</v>
      </c>
      <c r="H266" s="33">
        <v>1</v>
      </c>
      <c r="I266" s="33">
        <v>1</v>
      </c>
      <c r="J266" s="33">
        <v>1</v>
      </c>
      <c r="K266" s="18">
        <f t="shared" si="8"/>
        <v>7</v>
      </c>
      <c r="L266" s="39" t="str">
        <f t="shared" si="9"/>
        <v>OK</v>
      </c>
    </row>
  </sheetData>
  <printOptions gridLines="1"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D16" sqref="D16"/>
    </sheetView>
  </sheetViews>
  <sheetFormatPr defaultColWidth="9.140625" defaultRowHeight="12.75"/>
  <sheetData>
    <row r="1" spans="1:2" ht="12.75">
      <c r="A1" s="2" t="s">
        <v>10</v>
      </c>
      <c r="B1" t="e">
        <f>COUNTIF(Diger!#REF!,"=5")</f>
        <v>#REF!</v>
      </c>
    </row>
    <row r="2" spans="1:2" ht="12.75">
      <c r="A2" s="2" t="s">
        <v>11</v>
      </c>
      <c r="B2" t="e">
        <f>COUNTIF(Diger!#REF!,"=4")</f>
        <v>#REF!</v>
      </c>
    </row>
    <row r="3" spans="1:2" ht="12.75">
      <c r="A3" s="2" t="s">
        <v>12</v>
      </c>
      <c r="B3" t="e">
        <f>COUNTIF(Diger!#REF!,"=3")</f>
        <v>#REF!</v>
      </c>
    </row>
    <row r="4" spans="1:2" ht="12.75">
      <c r="A4" s="2" t="s">
        <v>13</v>
      </c>
      <c r="B4" t="e">
        <f>COUNTIF(Diger!#REF!,"=2")</f>
        <v>#REF!</v>
      </c>
    </row>
    <row r="5" spans="1:4" ht="12.75">
      <c r="A5" s="2" t="s">
        <v>14</v>
      </c>
      <c r="B5" t="e">
        <f>COUNTIF(Diger!#REF!,"=1")</f>
        <v>#REF!</v>
      </c>
      <c r="C5" s="1" t="e">
        <f>B5/B6*100</f>
        <v>#REF!</v>
      </c>
      <c r="D5" s="2" t="s">
        <v>15</v>
      </c>
    </row>
    <row r="6" spans="1:2" ht="12.75">
      <c r="A6" s="2" t="s">
        <v>16</v>
      </c>
      <c r="B6" t="e">
        <f>SUM(B1:B5)</f>
        <v>#REF!</v>
      </c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tabSelected="1" workbookViewId="0" topLeftCell="A1">
      <pane xSplit="3" ySplit="1" topLeftCell="L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V21" sqref="V21"/>
    </sheetView>
  </sheetViews>
  <sheetFormatPr defaultColWidth="9.140625" defaultRowHeight="12.75"/>
  <cols>
    <col min="1" max="1" width="4.140625" style="37" customWidth="1"/>
    <col min="2" max="2" width="5.421875" style="4" customWidth="1"/>
    <col min="3" max="3" width="22.8515625" style="28" customWidth="1"/>
    <col min="4" max="4" width="4.57421875" style="9" customWidth="1"/>
    <col min="5" max="5" width="5.8515625" style="25" customWidth="1"/>
    <col min="6" max="6" width="4.57421875" style="25" customWidth="1"/>
    <col min="7" max="7" width="4.8515625" style="25" customWidth="1"/>
    <col min="8" max="8" width="4.28125" style="25" customWidth="1"/>
    <col min="9" max="9" width="4.57421875" style="25" customWidth="1"/>
    <col min="10" max="10" width="4.8515625" style="25" customWidth="1"/>
    <col min="11" max="11" width="4.57421875" style="109" customWidth="1"/>
    <col min="12" max="12" width="6.421875" style="4" customWidth="1"/>
    <col min="13" max="13" width="4.57421875" style="26" customWidth="1"/>
    <col min="14" max="14" width="5.7109375" style="4" customWidth="1"/>
    <col min="15" max="15" width="5.421875" style="4" customWidth="1"/>
    <col min="16" max="16" width="6.28125" style="4" customWidth="1"/>
    <col min="17" max="17" width="4.7109375" style="142" customWidth="1"/>
    <col min="18" max="18" width="5.00390625" style="141" customWidth="1"/>
    <col min="19" max="19" width="6.421875" style="31" customWidth="1"/>
    <col min="20" max="20" width="5.28125" style="169" customWidth="1"/>
    <col min="21" max="21" width="10.00390625" style="4" customWidth="1"/>
    <col min="22" max="22" width="9.7109375" style="13" customWidth="1"/>
    <col min="23" max="16384" width="9.140625" style="13" customWidth="1"/>
  </cols>
  <sheetData>
    <row r="1" spans="1:21" s="16" customFormat="1" ht="54.75" customHeight="1" thickBot="1">
      <c r="A1" s="20" t="s">
        <v>17</v>
      </c>
      <c r="B1" s="5"/>
      <c r="C1" s="12" t="s">
        <v>18</v>
      </c>
      <c r="D1" s="6" t="s">
        <v>19</v>
      </c>
      <c r="E1" s="107" t="s">
        <v>1</v>
      </c>
      <c r="F1" s="108" t="s">
        <v>2</v>
      </c>
      <c r="G1" s="108" t="s">
        <v>3</v>
      </c>
      <c r="H1" s="108" t="s">
        <v>4</v>
      </c>
      <c r="I1" s="108" t="s">
        <v>5</v>
      </c>
      <c r="J1" s="108" t="s">
        <v>6</v>
      </c>
      <c r="K1" s="108" t="s">
        <v>7</v>
      </c>
      <c r="L1" s="7" t="s">
        <v>20</v>
      </c>
      <c r="M1" s="21" t="s">
        <v>9</v>
      </c>
      <c r="N1" s="8" t="s">
        <v>21</v>
      </c>
      <c r="O1" s="8" t="s">
        <v>22</v>
      </c>
      <c r="P1" s="17" t="s">
        <v>24</v>
      </c>
      <c r="Q1" s="29" t="s">
        <v>25</v>
      </c>
      <c r="R1" s="135" t="s">
        <v>26</v>
      </c>
      <c r="S1" s="30" t="s">
        <v>27</v>
      </c>
      <c r="T1" s="168" t="s">
        <v>300</v>
      </c>
      <c r="U1" s="167" t="s">
        <v>301</v>
      </c>
    </row>
    <row r="2" spans="1:21" ht="15">
      <c r="A2" s="47">
        <v>16</v>
      </c>
      <c r="B2" s="152"/>
      <c r="C2" s="49" t="s">
        <v>44</v>
      </c>
      <c r="E2" s="122">
        <v>10</v>
      </c>
      <c r="F2" s="122">
        <v>35</v>
      </c>
      <c r="G2" s="122">
        <v>55</v>
      </c>
      <c r="H2" s="122">
        <v>25</v>
      </c>
      <c r="I2" s="122">
        <v>10</v>
      </c>
      <c r="J2" s="122">
        <v>0</v>
      </c>
      <c r="K2" s="123">
        <v>60</v>
      </c>
      <c r="L2" s="10">
        <f aca="true" t="shared" si="0" ref="L2:L8">SUM(E2:K2)/7+D2</f>
        <v>27.857142857142858</v>
      </c>
      <c r="M2" s="22" t="str">
        <f>Jegyzokönyv!L17</f>
        <v>OK</v>
      </c>
      <c r="N2" s="4">
        <v>17</v>
      </c>
      <c r="O2" s="11">
        <f aca="true" t="shared" si="1" ref="O2:O8">L2*0.4+0.6*N2</f>
        <v>21.34285714285714</v>
      </c>
      <c r="P2" s="4" t="str">
        <f aca="true" t="shared" si="2" ref="P2:P8">IF(N2&lt;50,"   nem","elf")</f>
        <v>   nem</v>
      </c>
      <c r="R2" s="136">
        <f aca="true" t="shared" si="3" ref="R2:R8">L2*0.4+0.6*Q2</f>
        <v>11.142857142857144</v>
      </c>
      <c r="T2" s="172">
        <v>24</v>
      </c>
      <c r="U2" s="185" t="s">
        <v>297</v>
      </c>
    </row>
    <row r="3" spans="1:21" ht="15">
      <c r="A3" s="47">
        <v>24</v>
      </c>
      <c r="B3" s="57"/>
      <c r="C3" s="53" t="s">
        <v>52</v>
      </c>
      <c r="D3" s="104">
        <v>21.4</v>
      </c>
      <c r="E3" s="127" t="s">
        <v>294</v>
      </c>
      <c r="F3" s="127" t="s">
        <v>294</v>
      </c>
      <c r="G3" s="127" t="s">
        <v>294</v>
      </c>
      <c r="H3" s="127" t="s">
        <v>294</v>
      </c>
      <c r="I3" s="127" t="s">
        <v>294</v>
      </c>
      <c r="J3" s="127" t="s">
        <v>294</v>
      </c>
      <c r="K3" s="128"/>
      <c r="L3" s="55">
        <f t="shared" si="0"/>
        <v>21.4</v>
      </c>
      <c r="M3" s="56" t="str">
        <f>Jegyzokönyv!L25</f>
        <v>OK</v>
      </c>
      <c r="N3" s="57"/>
      <c r="O3" s="58">
        <f t="shared" si="1"/>
        <v>8.56</v>
      </c>
      <c r="P3" s="57" t="str">
        <f t="shared" si="2"/>
        <v>   nem</v>
      </c>
      <c r="Q3" s="143"/>
      <c r="R3" s="137">
        <f t="shared" si="3"/>
        <v>8.56</v>
      </c>
      <c r="S3" s="59"/>
      <c r="T3" s="170">
        <v>89</v>
      </c>
      <c r="U3" s="186" t="s">
        <v>298</v>
      </c>
    </row>
    <row r="4" spans="1:21" ht="15">
      <c r="A4" s="47">
        <v>26</v>
      </c>
      <c r="B4" s="57"/>
      <c r="C4" s="53" t="s">
        <v>54</v>
      </c>
      <c r="D4" s="104">
        <v>41.3</v>
      </c>
      <c r="E4" s="127" t="s">
        <v>294</v>
      </c>
      <c r="F4" s="127" t="s">
        <v>294</v>
      </c>
      <c r="G4" s="127" t="s">
        <v>294</v>
      </c>
      <c r="H4" s="127" t="s">
        <v>294</v>
      </c>
      <c r="I4" s="127" t="s">
        <v>294</v>
      </c>
      <c r="J4" s="127" t="s">
        <v>294</v>
      </c>
      <c r="K4" s="128" t="s">
        <v>294</v>
      </c>
      <c r="L4" s="55">
        <f t="shared" si="0"/>
        <v>41.3</v>
      </c>
      <c r="M4" s="56" t="str">
        <f>Jegyzokönyv!L27</f>
        <v>OK</v>
      </c>
      <c r="N4" s="57"/>
      <c r="O4" s="58">
        <f t="shared" si="1"/>
        <v>16.52</v>
      </c>
      <c r="P4" s="57" t="str">
        <f t="shared" si="2"/>
        <v>   nem</v>
      </c>
      <c r="Q4" s="143"/>
      <c r="R4" s="137">
        <f t="shared" si="3"/>
        <v>16.52</v>
      </c>
      <c r="S4" s="59"/>
      <c r="T4" s="170">
        <v>61</v>
      </c>
      <c r="U4" s="186" t="s">
        <v>298</v>
      </c>
    </row>
    <row r="5" spans="1:21" ht="15">
      <c r="A5" s="47">
        <v>33</v>
      </c>
      <c r="B5" s="152"/>
      <c r="C5" s="49" t="s">
        <v>61</v>
      </c>
      <c r="D5" s="15"/>
      <c r="E5" s="122">
        <v>5</v>
      </c>
      <c r="F5" s="122">
        <v>45</v>
      </c>
      <c r="G5" s="122">
        <v>85</v>
      </c>
      <c r="H5" s="122">
        <v>10</v>
      </c>
      <c r="I5" s="122">
        <v>85</v>
      </c>
      <c r="J5" s="122">
        <v>45</v>
      </c>
      <c r="K5" s="123">
        <v>35</v>
      </c>
      <c r="L5" s="10">
        <f t="shared" si="0"/>
        <v>44.285714285714285</v>
      </c>
      <c r="M5" s="22" t="str">
        <f>Jegyzokönyv!L34</f>
        <v>OK</v>
      </c>
      <c r="N5" s="4">
        <v>18</v>
      </c>
      <c r="O5" s="11">
        <f t="shared" si="1"/>
        <v>28.514285714285712</v>
      </c>
      <c r="P5" s="147" t="str">
        <f t="shared" si="2"/>
        <v>   nem</v>
      </c>
      <c r="Q5" s="142">
        <v>31</v>
      </c>
      <c r="R5" s="136">
        <f t="shared" si="3"/>
        <v>36.31428571428572</v>
      </c>
      <c r="S5" s="150" t="s">
        <v>297</v>
      </c>
      <c r="T5" s="170">
        <v>79</v>
      </c>
      <c r="U5" s="186" t="s">
        <v>298</v>
      </c>
    </row>
    <row r="6" spans="1:21" ht="15">
      <c r="A6" s="47">
        <v>36</v>
      </c>
      <c r="B6" s="152"/>
      <c r="C6" s="49" t="s">
        <v>64</v>
      </c>
      <c r="D6" s="15"/>
      <c r="E6" s="113">
        <v>10</v>
      </c>
      <c r="F6" s="113">
        <v>45</v>
      </c>
      <c r="G6" s="113">
        <v>62.5</v>
      </c>
      <c r="H6" s="113">
        <v>40</v>
      </c>
      <c r="I6" s="113">
        <v>65</v>
      </c>
      <c r="J6" s="24">
        <v>45</v>
      </c>
      <c r="K6" s="123">
        <v>55</v>
      </c>
      <c r="L6" s="10">
        <f t="shared" si="0"/>
        <v>46.07142857142857</v>
      </c>
      <c r="M6" s="22" t="str">
        <f>Jegyzokönyv!L37</f>
        <v>OK</v>
      </c>
      <c r="O6" s="11">
        <f t="shared" si="1"/>
        <v>18.428571428571427</v>
      </c>
      <c r="P6" s="4" t="str">
        <f t="shared" si="2"/>
        <v>   nem</v>
      </c>
      <c r="R6" s="136">
        <f t="shared" si="3"/>
        <v>18.428571428571427</v>
      </c>
      <c r="S6" s="32"/>
      <c r="T6" s="170">
        <v>59</v>
      </c>
      <c r="U6" s="186" t="s">
        <v>298</v>
      </c>
    </row>
    <row r="7" spans="1:21" ht="15">
      <c r="A7" s="47">
        <v>43</v>
      </c>
      <c r="B7" s="152"/>
      <c r="C7" s="50" t="s">
        <v>71</v>
      </c>
      <c r="D7" s="15"/>
      <c r="E7" s="114">
        <v>95</v>
      </c>
      <c r="F7" s="114">
        <v>70</v>
      </c>
      <c r="G7" s="114">
        <v>87.5</v>
      </c>
      <c r="H7" s="114">
        <v>70</v>
      </c>
      <c r="I7" s="114">
        <v>40</v>
      </c>
      <c r="J7" s="40">
        <v>52</v>
      </c>
      <c r="K7" s="114">
        <v>20</v>
      </c>
      <c r="L7" s="10">
        <f t="shared" si="0"/>
        <v>62.07142857142857</v>
      </c>
      <c r="M7" s="22" t="str">
        <f>Jegyzokönyv!L44</f>
        <v>OK</v>
      </c>
      <c r="N7" s="4">
        <v>24</v>
      </c>
      <c r="O7" s="11">
        <f t="shared" si="1"/>
        <v>39.22857142857143</v>
      </c>
      <c r="P7" s="4" t="str">
        <f t="shared" si="2"/>
        <v>   nem</v>
      </c>
      <c r="R7" s="136">
        <f t="shared" si="3"/>
        <v>24.82857142857143</v>
      </c>
      <c r="S7" s="32"/>
      <c r="T7" s="170">
        <v>51</v>
      </c>
      <c r="U7" s="186" t="s">
        <v>298</v>
      </c>
    </row>
    <row r="8" spans="1:21" ht="15">
      <c r="A8" s="47">
        <v>58</v>
      </c>
      <c r="B8" s="57"/>
      <c r="C8" s="53" t="s">
        <v>86</v>
      </c>
      <c r="D8" s="104">
        <v>67.1</v>
      </c>
      <c r="E8" s="127" t="s">
        <v>294</v>
      </c>
      <c r="F8" s="127" t="s">
        <v>294</v>
      </c>
      <c r="G8" s="127" t="s">
        <v>294</v>
      </c>
      <c r="H8" s="127" t="s">
        <v>294</v>
      </c>
      <c r="I8" s="127" t="s">
        <v>294</v>
      </c>
      <c r="J8" s="127" t="s">
        <v>294</v>
      </c>
      <c r="K8" s="128" t="s">
        <v>294</v>
      </c>
      <c r="L8" s="55">
        <f t="shared" si="0"/>
        <v>67.1</v>
      </c>
      <c r="M8" s="56" t="str">
        <f>Jegyzokönyv!L59</f>
        <v>OK</v>
      </c>
      <c r="N8" s="57"/>
      <c r="O8" s="58">
        <f t="shared" si="1"/>
        <v>26.84</v>
      </c>
      <c r="P8" s="57" t="str">
        <f t="shared" si="2"/>
        <v>   nem</v>
      </c>
      <c r="Q8" s="143"/>
      <c r="R8" s="137">
        <f t="shared" si="3"/>
        <v>26.84</v>
      </c>
      <c r="S8" s="72"/>
      <c r="T8" s="172">
        <v>37</v>
      </c>
      <c r="U8" s="184" t="s">
        <v>297</v>
      </c>
    </row>
    <row r="9" spans="1:21" ht="15">
      <c r="A9" s="47"/>
      <c r="B9" s="57"/>
      <c r="C9" s="177" t="s">
        <v>302</v>
      </c>
      <c r="D9" s="183"/>
      <c r="E9" s="178" t="s">
        <v>303</v>
      </c>
      <c r="F9" s="178"/>
      <c r="G9" s="178"/>
      <c r="H9" s="178"/>
      <c r="I9" s="178"/>
      <c r="J9" s="178"/>
      <c r="K9" s="178"/>
      <c r="L9" s="179"/>
      <c r="M9" s="180"/>
      <c r="N9" s="181"/>
      <c r="O9" s="162"/>
      <c r="P9" s="106"/>
      <c r="Q9" s="164"/>
      <c r="R9" s="166"/>
      <c r="S9" s="182"/>
      <c r="T9" s="173">
        <v>81</v>
      </c>
      <c r="U9" s="186" t="s">
        <v>298</v>
      </c>
    </row>
    <row r="10" spans="1:21" ht="15">
      <c r="A10" s="47">
        <v>64</v>
      </c>
      <c r="B10" s="152"/>
      <c r="C10" s="49" t="s">
        <v>92</v>
      </c>
      <c r="D10" s="15"/>
      <c r="E10" s="122">
        <v>100</v>
      </c>
      <c r="F10" s="122">
        <v>40</v>
      </c>
      <c r="G10" s="122">
        <v>100</v>
      </c>
      <c r="H10" s="122"/>
      <c r="I10" s="122">
        <v>100</v>
      </c>
      <c r="J10" s="122">
        <v>55</v>
      </c>
      <c r="K10" s="123">
        <v>22</v>
      </c>
      <c r="L10" s="10">
        <f aca="true" t="shared" si="4" ref="L10:L41">SUM(E10:K10)/7+D10</f>
        <v>59.57142857142857</v>
      </c>
      <c r="M10" s="22" t="str">
        <f>Jegyzokönyv!L65</f>
        <v>OK</v>
      </c>
      <c r="O10" s="11">
        <f aca="true" t="shared" si="5" ref="O10:O41">L10*0.4+0.6*N10</f>
        <v>23.82857142857143</v>
      </c>
      <c r="P10" s="4" t="str">
        <f aca="true" t="shared" si="6" ref="P10:P50">IF(N10&lt;50,"   nem","elf")</f>
        <v>   nem</v>
      </c>
      <c r="R10" s="136">
        <f aca="true" t="shared" si="7" ref="R10:R41">L10*0.4+0.6*Q10</f>
        <v>23.82857142857143</v>
      </c>
      <c r="T10" s="172">
        <v>22</v>
      </c>
      <c r="U10" s="184" t="s">
        <v>297</v>
      </c>
    </row>
    <row r="11" spans="1:21" ht="15">
      <c r="A11" s="47">
        <v>70</v>
      </c>
      <c r="B11" s="152"/>
      <c r="C11" s="49" t="s">
        <v>98</v>
      </c>
      <c r="D11" s="15"/>
      <c r="E11" s="113">
        <v>97</v>
      </c>
      <c r="F11" s="113">
        <v>25</v>
      </c>
      <c r="G11" s="113">
        <v>95</v>
      </c>
      <c r="H11" s="113">
        <v>45</v>
      </c>
      <c r="I11" s="113">
        <v>10</v>
      </c>
      <c r="J11" s="113">
        <v>43</v>
      </c>
      <c r="K11" s="123">
        <v>25</v>
      </c>
      <c r="L11" s="10">
        <f t="shared" si="4"/>
        <v>48.57142857142857</v>
      </c>
      <c r="M11" s="22" t="str">
        <f>Jegyzokönyv!L71</f>
        <v>OK</v>
      </c>
      <c r="O11" s="11">
        <f t="shared" si="5"/>
        <v>19.42857142857143</v>
      </c>
      <c r="P11" s="4" t="str">
        <f t="shared" si="6"/>
        <v>   nem</v>
      </c>
      <c r="R11" s="136">
        <f t="shared" si="7"/>
        <v>19.42857142857143</v>
      </c>
      <c r="S11" s="32"/>
      <c r="T11" s="170">
        <v>50</v>
      </c>
      <c r="U11" s="186" t="s">
        <v>298</v>
      </c>
    </row>
    <row r="12" spans="1:21" ht="15">
      <c r="A12" s="47">
        <v>86</v>
      </c>
      <c r="B12" s="152"/>
      <c r="C12" s="49" t="s">
        <v>114</v>
      </c>
      <c r="D12" s="15"/>
      <c r="E12" s="122">
        <v>5</v>
      </c>
      <c r="F12" s="129">
        <v>25</v>
      </c>
      <c r="G12" s="122">
        <v>85</v>
      </c>
      <c r="H12" s="122">
        <v>30</v>
      </c>
      <c r="I12" s="122">
        <v>80</v>
      </c>
      <c r="J12" s="122">
        <v>92</v>
      </c>
      <c r="K12" s="123">
        <v>65</v>
      </c>
      <c r="L12" s="10">
        <f t="shared" si="4"/>
        <v>54.57142857142857</v>
      </c>
      <c r="M12" s="22" t="str">
        <f>Jegyzokönyv!L87</f>
        <v>OK</v>
      </c>
      <c r="N12" s="4">
        <v>41</v>
      </c>
      <c r="O12" s="11">
        <f t="shared" si="5"/>
        <v>46.42857142857143</v>
      </c>
      <c r="P12" s="4" t="str">
        <f t="shared" si="6"/>
        <v>   nem</v>
      </c>
      <c r="R12" s="136">
        <f t="shared" si="7"/>
        <v>21.82857142857143</v>
      </c>
      <c r="S12" s="32"/>
      <c r="T12" s="170">
        <v>54</v>
      </c>
      <c r="U12" s="186" t="s">
        <v>298</v>
      </c>
    </row>
    <row r="13" spans="1:21" ht="15">
      <c r="A13" s="47">
        <v>95</v>
      </c>
      <c r="B13" s="152"/>
      <c r="C13" s="49" t="s">
        <v>123</v>
      </c>
      <c r="D13" s="15"/>
      <c r="E13" s="122">
        <v>50</v>
      </c>
      <c r="F13" s="129">
        <v>45</v>
      </c>
      <c r="G13" s="122">
        <v>90</v>
      </c>
      <c r="H13" s="122">
        <v>65</v>
      </c>
      <c r="I13" s="122">
        <v>10</v>
      </c>
      <c r="J13" s="122">
        <v>54</v>
      </c>
      <c r="K13" s="123">
        <v>50</v>
      </c>
      <c r="L13" s="10">
        <f t="shared" si="4"/>
        <v>52</v>
      </c>
      <c r="M13" s="22" t="str">
        <f>Jegyzokönyv!L96</f>
        <v>OK</v>
      </c>
      <c r="N13" s="4">
        <v>39</v>
      </c>
      <c r="O13" s="11">
        <f t="shared" si="5"/>
        <v>44.2</v>
      </c>
      <c r="P13" s="147" t="str">
        <f t="shared" si="6"/>
        <v>   nem</v>
      </c>
      <c r="Q13" s="142">
        <v>32</v>
      </c>
      <c r="R13" s="136">
        <f t="shared" si="7"/>
        <v>40</v>
      </c>
      <c r="S13" s="151" t="s">
        <v>297</v>
      </c>
      <c r="T13" s="169">
        <v>59</v>
      </c>
      <c r="U13" s="186" t="s">
        <v>298</v>
      </c>
    </row>
    <row r="14" spans="1:21" ht="15">
      <c r="A14" s="47">
        <v>101</v>
      </c>
      <c r="B14" s="152"/>
      <c r="C14" s="49" t="s">
        <v>129</v>
      </c>
      <c r="D14" s="15"/>
      <c r="E14" s="122">
        <v>66</v>
      </c>
      <c r="F14" s="129">
        <v>60</v>
      </c>
      <c r="G14" s="122">
        <v>65</v>
      </c>
      <c r="H14" s="122">
        <v>65</v>
      </c>
      <c r="I14" s="122">
        <v>55</v>
      </c>
      <c r="J14" s="122">
        <v>5</v>
      </c>
      <c r="K14" s="123">
        <v>70</v>
      </c>
      <c r="L14" s="10">
        <f t="shared" si="4"/>
        <v>55.142857142857146</v>
      </c>
      <c r="M14" s="22" t="str">
        <f>Jegyzokönyv!L102</f>
        <v>OK</v>
      </c>
      <c r="O14" s="11">
        <f t="shared" si="5"/>
        <v>22.05714285714286</v>
      </c>
      <c r="P14" s="4" t="str">
        <f t="shared" si="6"/>
        <v>   nem</v>
      </c>
      <c r="R14" s="136">
        <f t="shared" si="7"/>
        <v>22.05714285714286</v>
      </c>
      <c r="S14" s="32"/>
      <c r="T14" s="171">
        <v>39</v>
      </c>
      <c r="U14" s="184" t="s">
        <v>297</v>
      </c>
    </row>
    <row r="15" spans="1:21" ht="15">
      <c r="A15" s="47">
        <v>106</v>
      </c>
      <c r="B15" s="152"/>
      <c r="C15" s="49" t="s">
        <v>134</v>
      </c>
      <c r="D15" s="15"/>
      <c r="E15" s="113">
        <v>20</v>
      </c>
      <c r="F15" s="126">
        <v>60</v>
      </c>
      <c r="G15" s="113">
        <v>90</v>
      </c>
      <c r="H15" s="113">
        <v>45</v>
      </c>
      <c r="I15" s="113">
        <v>32</v>
      </c>
      <c r="J15" s="113">
        <v>46</v>
      </c>
      <c r="K15" s="123">
        <v>80</v>
      </c>
      <c r="L15" s="10">
        <f t="shared" si="4"/>
        <v>53.285714285714285</v>
      </c>
      <c r="M15" s="22" t="str">
        <f>Jegyzokönyv!L107</f>
        <v>OK</v>
      </c>
      <c r="N15" s="4">
        <v>38</v>
      </c>
      <c r="O15" s="11">
        <f t="shared" si="5"/>
        <v>44.114285714285714</v>
      </c>
      <c r="P15" s="4" t="str">
        <f t="shared" si="6"/>
        <v>   nem</v>
      </c>
      <c r="R15" s="136">
        <f t="shared" si="7"/>
        <v>21.314285714285717</v>
      </c>
      <c r="S15" s="32"/>
      <c r="T15" s="171">
        <v>34</v>
      </c>
      <c r="U15" s="184" t="s">
        <v>297</v>
      </c>
    </row>
    <row r="16" spans="1:21" ht="15">
      <c r="A16" s="51">
        <v>107</v>
      </c>
      <c r="B16" s="106"/>
      <c r="C16" s="61" t="s">
        <v>135</v>
      </c>
      <c r="D16" s="154">
        <v>71.7</v>
      </c>
      <c r="E16" s="155" t="s">
        <v>294</v>
      </c>
      <c r="F16" s="155" t="s">
        <v>294</v>
      </c>
      <c r="G16" s="155" t="s">
        <v>294</v>
      </c>
      <c r="H16" s="155" t="s">
        <v>294</v>
      </c>
      <c r="I16" s="155" t="s">
        <v>294</v>
      </c>
      <c r="J16" s="155" t="s">
        <v>294</v>
      </c>
      <c r="K16" s="156" t="s">
        <v>294</v>
      </c>
      <c r="L16" s="158">
        <f t="shared" si="4"/>
        <v>71.7</v>
      </c>
      <c r="M16" s="160" t="str">
        <f>Jegyzokönyv!L108</f>
        <v>OK</v>
      </c>
      <c r="N16" s="106"/>
      <c r="O16" s="162">
        <f t="shared" si="5"/>
        <v>28.680000000000003</v>
      </c>
      <c r="P16" s="163" t="str">
        <f t="shared" si="6"/>
        <v>   nem</v>
      </c>
      <c r="Q16" s="164">
        <v>34</v>
      </c>
      <c r="R16" s="166">
        <f t="shared" si="7"/>
        <v>49.08</v>
      </c>
      <c r="S16" s="149">
        <v>1</v>
      </c>
      <c r="T16" s="173">
        <v>60</v>
      </c>
      <c r="U16" s="164">
        <v>2</v>
      </c>
    </row>
    <row r="17" spans="1:21" ht="15">
      <c r="A17" s="47">
        <v>111</v>
      </c>
      <c r="B17" s="152"/>
      <c r="C17" s="49" t="s">
        <v>139</v>
      </c>
      <c r="D17" s="15"/>
      <c r="E17" s="113">
        <v>33</v>
      </c>
      <c r="F17" s="126">
        <v>70</v>
      </c>
      <c r="G17" s="113">
        <v>95</v>
      </c>
      <c r="H17" s="113">
        <v>40</v>
      </c>
      <c r="I17" s="113">
        <v>55</v>
      </c>
      <c r="J17" s="113">
        <v>36</v>
      </c>
      <c r="K17" s="123">
        <v>95</v>
      </c>
      <c r="L17" s="10">
        <f t="shared" si="4"/>
        <v>60.57142857142857</v>
      </c>
      <c r="M17" s="22" t="str">
        <f>Jegyzokönyv!L112</f>
        <v>OK</v>
      </c>
      <c r="N17" s="4">
        <v>41</v>
      </c>
      <c r="O17" s="11">
        <f t="shared" si="5"/>
        <v>48.82857142857142</v>
      </c>
      <c r="P17" s="147" t="str">
        <f t="shared" si="6"/>
        <v>   nem</v>
      </c>
      <c r="Q17" s="142">
        <v>37</v>
      </c>
      <c r="R17" s="136">
        <f t="shared" si="7"/>
        <v>46.42857142857143</v>
      </c>
      <c r="S17" s="150" t="s">
        <v>297</v>
      </c>
      <c r="T17" s="170">
        <v>91</v>
      </c>
      <c r="U17" s="186" t="s">
        <v>298</v>
      </c>
    </row>
    <row r="18" spans="1:21" ht="15">
      <c r="A18" s="47">
        <v>113</v>
      </c>
      <c r="B18" s="57"/>
      <c r="C18" s="53" t="s">
        <v>141</v>
      </c>
      <c r="D18" s="104">
        <v>37.4</v>
      </c>
      <c r="E18" s="127" t="s">
        <v>294</v>
      </c>
      <c r="F18" s="127" t="s">
        <v>294</v>
      </c>
      <c r="G18" s="127" t="s">
        <v>294</v>
      </c>
      <c r="H18" s="127" t="s">
        <v>294</v>
      </c>
      <c r="I18" s="127" t="s">
        <v>294</v>
      </c>
      <c r="J18" s="127" t="s">
        <v>294</v>
      </c>
      <c r="K18" s="128" t="s">
        <v>294</v>
      </c>
      <c r="L18" s="55">
        <f t="shared" si="4"/>
        <v>37.4</v>
      </c>
      <c r="M18" s="56" t="str">
        <f>Jegyzokönyv!L114</f>
        <v>OK</v>
      </c>
      <c r="N18" s="57"/>
      <c r="O18" s="58">
        <f t="shared" si="5"/>
        <v>14.96</v>
      </c>
      <c r="P18" s="148" t="str">
        <f t="shared" si="6"/>
        <v>   nem</v>
      </c>
      <c r="Q18" s="143">
        <v>4</v>
      </c>
      <c r="R18" s="137">
        <f t="shared" si="7"/>
        <v>17.36</v>
      </c>
      <c r="S18" s="150" t="s">
        <v>297</v>
      </c>
      <c r="T18" s="171"/>
      <c r="U18" s="184"/>
    </row>
    <row r="19" spans="1:21" ht="15">
      <c r="A19" s="47">
        <v>116</v>
      </c>
      <c r="B19" s="152"/>
      <c r="C19" s="49" t="s">
        <v>144</v>
      </c>
      <c r="D19" s="15"/>
      <c r="E19" s="122">
        <v>1</v>
      </c>
      <c r="F19" s="129">
        <v>20</v>
      </c>
      <c r="G19" s="122">
        <v>60</v>
      </c>
      <c r="H19" s="122">
        <v>2</v>
      </c>
      <c r="I19" s="122">
        <v>5</v>
      </c>
      <c r="J19" s="122">
        <v>0</v>
      </c>
      <c r="K19" s="123">
        <v>85</v>
      </c>
      <c r="L19" s="10">
        <f t="shared" si="4"/>
        <v>24.714285714285715</v>
      </c>
      <c r="M19" s="22" t="str">
        <f>Jegyzokönyv!L117</f>
        <v>OK</v>
      </c>
      <c r="N19" s="4">
        <v>5</v>
      </c>
      <c r="O19" s="11">
        <f t="shared" si="5"/>
        <v>12.885714285714286</v>
      </c>
      <c r="P19" s="4" t="str">
        <f t="shared" si="6"/>
        <v>   nem</v>
      </c>
      <c r="R19" s="136">
        <f t="shared" si="7"/>
        <v>9.885714285714286</v>
      </c>
      <c r="U19" s="185"/>
    </row>
    <row r="20" spans="1:21" ht="15">
      <c r="A20" s="47">
        <v>118</v>
      </c>
      <c r="B20" s="152"/>
      <c r="C20" s="49" t="s">
        <v>146</v>
      </c>
      <c r="D20" s="15"/>
      <c r="E20" s="122">
        <v>1</v>
      </c>
      <c r="F20" s="129">
        <v>95</v>
      </c>
      <c r="G20" s="122">
        <v>0</v>
      </c>
      <c r="H20" s="122">
        <v>70</v>
      </c>
      <c r="I20" s="122">
        <v>33</v>
      </c>
      <c r="J20" s="122">
        <v>42</v>
      </c>
      <c r="K20" s="123">
        <v>25</v>
      </c>
      <c r="L20" s="10">
        <f t="shared" si="4"/>
        <v>38</v>
      </c>
      <c r="M20" s="22" t="str">
        <f>Jegyzokönyv!L119</f>
        <v>OK</v>
      </c>
      <c r="O20" s="11">
        <f t="shared" si="5"/>
        <v>15.200000000000001</v>
      </c>
      <c r="P20" s="4" t="str">
        <f t="shared" si="6"/>
        <v>   nem</v>
      </c>
      <c r="R20" s="136">
        <f t="shared" si="7"/>
        <v>15.200000000000001</v>
      </c>
      <c r="U20" s="185"/>
    </row>
    <row r="21" spans="1:21" ht="15">
      <c r="A21" s="47">
        <v>119</v>
      </c>
      <c r="B21" s="152"/>
      <c r="C21" s="49" t="s">
        <v>147</v>
      </c>
      <c r="D21" s="15"/>
      <c r="E21" s="122">
        <v>15</v>
      </c>
      <c r="F21" s="129">
        <v>45</v>
      </c>
      <c r="G21" s="122">
        <v>85</v>
      </c>
      <c r="H21" s="122">
        <v>65</v>
      </c>
      <c r="I21" s="122">
        <v>90</v>
      </c>
      <c r="J21" s="122">
        <v>56</v>
      </c>
      <c r="K21" s="123">
        <v>90</v>
      </c>
      <c r="L21" s="10">
        <f t="shared" si="4"/>
        <v>63.714285714285715</v>
      </c>
      <c r="M21" s="22" t="str">
        <f>Jegyzokönyv!L120</f>
        <v>OK</v>
      </c>
      <c r="N21" s="4">
        <v>30</v>
      </c>
      <c r="O21" s="11">
        <f t="shared" si="5"/>
        <v>43.48571428571429</v>
      </c>
      <c r="P21" s="4" t="str">
        <f t="shared" si="6"/>
        <v>   nem</v>
      </c>
      <c r="R21" s="136">
        <f t="shared" si="7"/>
        <v>25.485714285714288</v>
      </c>
      <c r="T21" s="172">
        <v>40</v>
      </c>
      <c r="U21" s="184" t="s">
        <v>297</v>
      </c>
    </row>
    <row r="22" spans="1:21" ht="15">
      <c r="A22" s="47">
        <v>123</v>
      </c>
      <c r="B22" s="57"/>
      <c r="C22" s="53" t="s">
        <v>151</v>
      </c>
      <c r="D22" s="104">
        <v>59</v>
      </c>
      <c r="E22" s="127" t="s">
        <v>294</v>
      </c>
      <c r="F22" s="127" t="s">
        <v>294</v>
      </c>
      <c r="G22" s="127" t="s">
        <v>294</v>
      </c>
      <c r="H22" s="127" t="s">
        <v>294</v>
      </c>
      <c r="I22" s="127" t="s">
        <v>294</v>
      </c>
      <c r="J22" s="127" t="s">
        <v>294</v>
      </c>
      <c r="K22" s="128" t="s">
        <v>294</v>
      </c>
      <c r="L22" s="55">
        <f t="shared" si="4"/>
        <v>59</v>
      </c>
      <c r="M22" s="56" t="str">
        <f>Jegyzokönyv!L124</f>
        <v>OK</v>
      </c>
      <c r="N22" s="57">
        <v>22</v>
      </c>
      <c r="O22" s="58">
        <f t="shared" si="5"/>
        <v>36.8</v>
      </c>
      <c r="P22" s="57" t="str">
        <f t="shared" si="6"/>
        <v>   nem</v>
      </c>
      <c r="Q22" s="143"/>
      <c r="R22" s="137">
        <f t="shared" si="7"/>
        <v>23.6</v>
      </c>
      <c r="S22" s="59"/>
      <c r="T22" s="170">
        <v>77</v>
      </c>
      <c r="U22" s="186" t="s">
        <v>298</v>
      </c>
    </row>
    <row r="23" spans="1:21" ht="15">
      <c r="A23" s="47">
        <v>124</v>
      </c>
      <c r="B23" s="152"/>
      <c r="C23" s="49" t="s">
        <v>152</v>
      </c>
      <c r="D23" s="15"/>
      <c r="E23" s="113">
        <v>43</v>
      </c>
      <c r="F23" s="126">
        <v>55</v>
      </c>
      <c r="G23" s="113">
        <v>85</v>
      </c>
      <c r="H23" s="113">
        <v>60</v>
      </c>
      <c r="I23" s="113">
        <v>60</v>
      </c>
      <c r="J23" s="113"/>
      <c r="K23" s="123">
        <v>60</v>
      </c>
      <c r="L23" s="10">
        <f t="shared" si="4"/>
        <v>51.857142857142854</v>
      </c>
      <c r="M23" s="22" t="str">
        <f>Jegyzokönyv!L125</f>
        <v>OK</v>
      </c>
      <c r="O23" s="11">
        <f t="shared" si="5"/>
        <v>20.742857142857144</v>
      </c>
      <c r="P23" s="4" t="str">
        <f t="shared" si="6"/>
        <v>   nem</v>
      </c>
      <c r="R23" s="136">
        <f t="shared" si="7"/>
        <v>20.742857142857144</v>
      </c>
      <c r="S23" s="32"/>
      <c r="T23" s="170">
        <v>56</v>
      </c>
      <c r="U23" s="186" t="s">
        <v>298</v>
      </c>
    </row>
    <row r="24" spans="1:21" ht="15">
      <c r="A24" s="47">
        <v>126</v>
      </c>
      <c r="B24" s="57"/>
      <c r="C24" s="53" t="s">
        <v>154</v>
      </c>
      <c r="D24" s="104">
        <v>56.7</v>
      </c>
      <c r="E24" s="127" t="s">
        <v>294</v>
      </c>
      <c r="F24" s="127" t="s">
        <v>294</v>
      </c>
      <c r="G24" s="127" t="s">
        <v>294</v>
      </c>
      <c r="H24" s="127" t="s">
        <v>294</v>
      </c>
      <c r="I24" s="127" t="s">
        <v>294</v>
      </c>
      <c r="J24" s="127" t="s">
        <v>294</v>
      </c>
      <c r="K24" s="128" t="s">
        <v>294</v>
      </c>
      <c r="L24" s="55">
        <f t="shared" si="4"/>
        <v>56.7</v>
      </c>
      <c r="M24" s="56" t="str">
        <f>Jegyzokönyv!L127</f>
        <v>OK</v>
      </c>
      <c r="N24" s="57">
        <v>23</v>
      </c>
      <c r="O24" s="58">
        <f t="shared" si="5"/>
        <v>36.480000000000004</v>
      </c>
      <c r="P24" s="148" t="str">
        <f t="shared" si="6"/>
        <v>   nem</v>
      </c>
      <c r="Q24" s="143">
        <v>38</v>
      </c>
      <c r="R24" s="137">
        <f t="shared" si="7"/>
        <v>45.480000000000004</v>
      </c>
      <c r="S24" s="150" t="s">
        <v>297</v>
      </c>
      <c r="T24" s="170">
        <v>74</v>
      </c>
      <c r="U24" s="186" t="s">
        <v>298</v>
      </c>
    </row>
    <row r="25" spans="1:21" ht="15">
      <c r="A25" s="47">
        <v>141</v>
      </c>
      <c r="C25" s="49" t="s">
        <v>169</v>
      </c>
      <c r="D25" s="15"/>
      <c r="E25" s="113">
        <v>43</v>
      </c>
      <c r="F25" s="113">
        <v>65</v>
      </c>
      <c r="G25" s="113">
        <v>90</v>
      </c>
      <c r="H25" s="113">
        <v>20</v>
      </c>
      <c r="I25" s="113">
        <v>90</v>
      </c>
      <c r="J25" s="113">
        <v>75</v>
      </c>
      <c r="K25" s="123">
        <v>70</v>
      </c>
      <c r="L25" s="10">
        <f t="shared" si="4"/>
        <v>64.71428571428571</v>
      </c>
      <c r="M25" s="22" t="str">
        <f>Jegyzokönyv!L142</f>
        <v>OK</v>
      </c>
      <c r="N25" s="4">
        <v>29</v>
      </c>
      <c r="O25" s="11">
        <f t="shared" si="5"/>
        <v>43.285714285714285</v>
      </c>
      <c r="P25" s="147" t="str">
        <f t="shared" si="6"/>
        <v>   nem</v>
      </c>
      <c r="Q25" s="142">
        <v>33</v>
      </c>
      <c r="R25" s="136">
        <f t="shared" si="7"/>
        <v>45.68571428571428</v>
      </c>
      <c r="S25" s="150" t="s">
        <v>297</v>
      </c>
      <c r="T25" s="170">
        <v>59</v>
      </c>
      <c r="U25" s="186" t="s">
        <v>298</v>
      </c>
    </row>
    <row r="26" spans="1:21" ht="15">
      <c r="A26" s="47">
        <v>147</v>
      </c>
      <c r="C26" s="49" t="s">
        <v>175</v>
      </c>
      <c r="D26" s="15"/>
      <c r="E26" s="122">
        <v>10</v>
      </c>
      <c r="F26" s="122">
        <v>50</v>
      </c>
      <c r="G26" s="122">
        <v>85</v>
      </c>
      <c r="H26" s="122">
        <v>50</v>
      </c>
      <c r="I26" s="122">
        <v>55</v>
      </c>
      <c r="J26" s="122">
        <v>85</v>
      </c>
      <c r="K26" s="123">
        <v>60</v>
      </c>
      <c r="L26" s="10">
        <f t="shared" si="4"/>
        <v>56.42857142857143</v>
      </c>
      <c r="M26" s="22" t="str">
        <f>Jegyzokönyv!L148</f>
        <v>OK</v>
      </c>
      <c r="N26" s="4">
        <v>38</v>
      </c>
      <c r="O26" s="11">
        <f t="shared" si="5"/>
        <v>45.371428571428574</v>
      </c>
      <c r="P26" s="147" t="str">
        <f t="shared" si="6"/>
        <v>   nem</v>
      </c>
      <c r="Q26" s="142">
        <v>35</v>
      </c>
      <c r="R26" s="136">
        <f t="shared" si="7"/>
        <v>43.57142857142857</v>
      </c>
      <c r="S26" s="150" t="s">
        <v>297</v>
      </c>
      <c r="T26" s="170">
        <v>60</v>
      </c>
      <c r="U26" s="186" t="s">
        <v>298</v>
      </c>
    </row>
    <row r="27" spans="1:21" ht="15">
      <c r="A27" s="47">
        <v>148</v>
      </c>
      <c r="C27" s="49" t="s">
        <v>176</v>
      </c>
      <c r="D27" s="15"/>
      <c r="E27" s="122">
        <v>1</v>
      </c>
      <c r="F27" s="122">
        <v>50</v>
      </c>
      <c r="G27" s="122">
        <v>75</v>
      </c>
      <c r="H27" s="122">
        <v>40</v>
      </c>
      <c r="I27" s="122">
        <v>50</v>
      </c>
      <c r="J27" s="122">
        <v>78</v>
      </c>
      <c r="K27" s="123">
        <v>50</v>
      </c>
      <c r="L27" s="10">
        <f t="shared" si="4"/>
        <v>49.142857142857146</v>
      </c>
      <c r="M27" s="22" t="str">
        <f>Jegyzokönyv!L149</f>
        <v>OK</v>
      </c>
      <c r="O27" s="11">
        <f t="shared" si="5"/>
        <v>19.65714285714286</v>
      </c>
      <c r="P27" s="4" t="str">
        <f t="shared" si="6"/>
        <v>   nem</v>
      </c>
      <c r="R27" s="136">
        <f t="shared" si="7"/>
        <v>19.65714285714286</v>
      </c>
      <c r="S27" s="25"/>
      <c r="U27" s="185"/>
    </row>
    <row r="28" spans="1:21" ht="15">
      <c r="A28" s="47">
        <v>156</v>
      </c>
      <c r="B28" s="13"/>
      <c r="C28" s="49" t="s">
        <v>184</v>
      </c>
      <c r="D28" s="105">
        <v>43.1</v>
      </c>
      <c r="E28" s="122" t="s">
        <v>294</v>
      </c>
      <c r="F28" s="122" t="s">
        <v>294</v>
      </c>
      <c r="G28" s="122" t="s">
        <v>294</v>
      </c>
      <c r="H28" s="122" t="s">
        <v>294</v>
      </c>
      <c r="I28" s="122" t="s">
        <v>294</v>
      </c>
      <c r="J28" s="122" t="s">
        <v>294</v>
      </c>
      <c r="K28" s="123" t="s">
        <v>294</v>
      </c>
      <c r="L28" s="10">
        <f t="shared" si="4"/>
        <v>43.1</v>
      </c>
      <c r="M28" s="22" t="str">
        <f>Jegyzokönyv!L157</f>
        <v>OK</v>
      </c>
      <c r="O28" s="11">
        <f t="shared" si="5"/>
        <v>17.240000000000002</v>
      </c>
      <c r="P28" s="4" t="str">
        <f t="shared" si="6"/>
        <v>   nem</v>
      </c>
      <c r="R28" s="136">
        <f t="shared" si="7"/>
        <v>17.240000000000002</v>
      </c>
      <c r="T28" s="169">
        <v>50</v>
      </c>
      <c r="U28" s="186" t="s">
        <v>298</v>
      </c>
    </row>
    <row r="29" spans="1:21" ht="15">
      <c r="A29" s="47">
        <v>166</v>
      </c>
      <c r="C29" s="49" t="s">
        <v>192</v>
      </c>
      <c r="D29" s="15"/>
      <c r="E29" s="122">
        <v>50</v>
      </c>
      <c r="F29" s="122">
        <v>55</v>
      </c>
      <c r="G29" s="122">
        <v>60</v>
      </c>
      <c r="H29" s="122">
        <v>45</v>
      </c>
      <c r="I29" s="122">
        <v>90</v>
      </c>
      <c r="J29" s="122">
        <v>80</v>
      </c>
      <c r="K29" s="123">
        <v>60</v>
      </c>
      <c r="L29" s="10">
        <f t="shared" si="4"/>
        <v>62.857142857142854</v>
      </c>
      <c r="M29" s="22" t="str">
        <f>Jegyzokönyv!L167</f>
        <v>OK</v>
      </c>
      <c r="N29" s="4">
        <v>28</v>
      </c>
      <c r="O29" s="11">
        <f t="shared" si="5"/>
        <v>41.94285714285714</v>
      </c>
      <c r="P29" s="147" t="str">
        <f t="shared" si="6"/>
        <v>   nem</v>
      </c>
      <c r="R29" s="136">
        <f t="shared" si="7"/>
        <v>25.142857142857142</v>
      </c>
      <c r="T29" s="172">
        <v>50</v>
      </c>
      <c r="U29" s="184" t="s">
        <v>298</v>
      </c>
    </row>
    <row r="30" spans="1:21" ht="15">
      <c r="A30" s="47">
        <v>181</v>
      </c>
      <c r="C30" s="49" t="s">
        <v>207</v>
      </c>
      <c r="D30" s="15"/>
      <c r="E30" s="122">
        <v>81</v>
      </c>
      <c r="F30" s="122">
        <v>65</v>
      </c>
      <c r="G30" s="122">
        <v>70</v>
      </c>
      <c r="H30" s="122">
        <v>65</v>
      </c>
      <c r="I30" s="122">
        <v>65</v>
      </c>
      <c r="J30" s="122">
        <v>100</v>
      </c>
      <c r="K30" s="123">
        <v>90</v>
      </c>
      <c r="L30" s="10">
        <f t="shared" si="4"/>
        <v>76.57142857142857</v>
      </c>
      <c r="M30" s="22" t="str">
        <f>Jegyzokönyv!L182</f>
        <v>OK</v>
      </c>
      <c r="N30" s="4">
        <v>35</v>
      </c>
      <c r="O30" s="11">
        <f t="shared" si="5"/>
        <v>51.62857142857143</v>
      </c>
      <c r="P30" s="147" t="str">
        <f t="shared" si="6"/>
        <v>   nem</v>
      </c>
      <c r="Q30" s="142">
        <v>45</v>
      </c>
      <c r="R30" s="136">
        <f t="shared" si="7"/>
        <v>57.62857142857143</v>
      </c>
      <c r="S30" s="150" t="s">
        <v>297</v>
      </c>
      <c r="T30" s="171"/>
      <c r="U30" s="185"/>
    </row>
    <row r="31" spans="1:21" ht="15">
      <c r="A31" s="47">
        <v>190</v>
      </c>
      <c r="C31" s="49" t="s">
        <v>216</v>
      </c>
      <c r="D31" s="15"/>
      <c r="E31" s="122">
        <v>100</v>
      </c>
      <c r="F31" s="122">
        <v>10</v>
      </c>
      <c r="G31" s="122">
        <v>90</v>
      </c>
      <c r="H31" s="122">
        <v>30</v>
      </c>
      <c r="I31" s="122">
        <v>90</v>
      </c>
      <c r="J31" s="122">
        <v>65</v>
      </c>
      <c r="K31" s="123">
        <v>95</v>
      </c>
      <c r="L31" s="10">
        <f t="shared" si="4"/>
        <v>68.57142857142857</v>
      </c>
      <c r="M31" s="22" t="str">
        <f>Jegyzokönyv!L191</f>
        <v>OK</v>
      </c>
      <c r="N31" s="4">
        <v>29</v>
      </c>
      <c r="O31" s="11">
        <f t="shared" si="5"/>
        <v>44.82857142857143</v>
      </c>
      <c r="P31" s="147" t="str">
        <f t="shared" si="6"/>
        <v>   nem</v>
      </c>
      <c r="Q31" s="142">
        <v>46</v>
      </c>
      <c r="R31" s="136">
        <f t="shared" si="7"/>
        <v>55.028571428571425</v>
      </c>
      <c r="S31" s="150" t="s">
        <v>297</v>
      </c>
      <c r="T31" s="171">
        <v>28</v>
      </c>
      <c r="U31" s="184" t="s">
        <v>297</v>
      </c>
    </row>
    <row r="32" spans="1:21" ht="15">
      <c r="A32" s="47">
        <v>196</v>
      </c>
      <c r="C32" s="49" t="s">
        <v>222</v>
      </c>
      <c r="D32" s="15"/>
      <c r="E32" s="122">
        <v>1</v>
      </c>
      <c r="F32" s="122">
        <v>25</v>
      </c>
      <c r="G32" s="122">
        <v>72.5</v>
      </c>
      <c r="H32" s="122">
        <v>5</v>
      </c>
      <c r="I32" s="122">
        <v>35</v>
      </c>
      <c r="J32" s="122">
        <v>65</v>
      </c>
      <c r="K32" s="123">
        <v>70</v>
      </c>
      <c r="L32" s="10">
        <f t="shared" si="4"/>
        <v>39.07142857142857</v>
      </c>
      <c r="M32" s="22" t="str">
        <f>Jegyzokönyv!L197</f>
        <v>OK</v>
      </c>
      <c r="N32" s="4">
        <v>1</v>
      </c>
      <c r="O32" s="11">
        <f t="shared" si="5"/>
        <v>16.228571428571428</v>
      </c>
      <c r="P32" s="147" t="str">
        <f t="shared" si="6"/>
        <v>   nem</v>
      </c>
      <c r="Q32" s="142">
        <v>22</v>
      </c>
      <c r="R32" s="136">
        <f t="shared" si="7"/>
        <v>28.82857142857143</v>
      </c>
      <c r="S32" s="150" t="s">
        <v>297</v>
      </c>
      <c r="T32" s="171">
        <v>45</v>
      </c>
      <c r="U32" s="184" t="s">
        <v>297</v>
      </c>
    </row>
    <row r="33" spans="1:21" ht="15">
      <c r="A33" s="47">
        <v>204</v>
      </c>
      <c r="C33" s="49" t="s">
        <v>229</v>
      </c>
      <c r="D33" s="15"/>
      <c r="E33" s="122">
        <v>76</v>
      </c>
      <c r="F33" s="122">
        <v>20</v>
      </c>
      <c r="G33" s="122">
        <v>85</v>
      </c>
      <c r="H33" s="122">
        <v>40</v>
      </c>
      <c r="I33" s="122">
        <v>80</v>
      </c>
      <c r="J33" s="122">
        <v>30</v>
      </c>
      <c r="K33" s="123">
        <v>40</v>
      </c>
      <c r="L33" s="10">
        <f t="shared" si="4"/>
        <v>53</v>
      </c>
      <c r="M33" s="22" t="str">
        <f>Jegyzokönyv!L205</f>
        <v>OK</v>
      </c>
      <c r="N33" s="4">
        <v>45</v>
      </c>
      <c r="O33" s="11">
        <f t="shared" si="5"/>
        <v>48.2</v>
      </c>
      <c r="P33" s="4" t="str">
        <f t="shared" si="6"/>
        <v>   nem</v>
      </c>
      <c r="R33" s="136">
        <f t="shared" si="7"/>
        <v>21.200000000000003</v>
      </c>
      <c r="U33" s="185"/>
    </row>
    <row r="34" spans="1:21" ht="15">
      <c r="A34" s="47">
        <v>212</v>
      </c>
      <c r="C34" s="49" t="s">
        <v>237</v>
      </c>
      <c r="D34" s="15"/>
      <c r="E34" s="122">
        <v>10</v>
      </c>
      <c r="F34" s="122">
        <v>20</v>
      </c>
      <c r="G34" s="122">
        <v>90</v>
      </c>
      <c r="H34" s="122">
        <v>20</v>
      </c>
      <c r="I34" s="122">
        <v>70</v>
      </c>
      <c r="J34" s="122">
        <v>60</v>
      </c>
      <c r="K34" s="123">
        <v>35</v>
      </c>
      <c r="L34" s="10">
        <f t="shared" si="4"/>
        <v>43.57142857142857</v>
      </c>
      <c r="M34" s="22" t="str">
        <f>Jegyzokönyv!L213</f>
        <v>OK</v>
      </c>
      <c r="N34" s="4">
        <v>42</v>
      </c>
      <c r="O34" s="11">
        <f t="shared" si="5"/>
        <v>42.628571428571426</v>
      </c>
      <c r="P34" s="147" t="str">
        <f t="shared" si="6"/>
        <v>   nem</v>
      </c>
      <c r="Q34" s="142">
        <v>35</v>
      </c>
      <c r="R34" s="136">
        <f t="shared" si="7"/>
        <v>38.42857142857143</v>
      </c>
      <c r="S34" s="150" t="s">
        <v>297</v>
      </c>
      <c r="T34" s="170">
        <v>50</v>
      </c>
      <c r="U34" s="186" t="s">
        <v>298</v>
      </c>
    </row>
    <row r="35" spans="1:21" s="57" customFormat="1" ht="15">
      <c r="A35" s="47">
        <v>214</v>
      </c>
      <c r="B35" s="4"/>
      <c r="C35" s="49" t="s">
        <v>239</v>
      </c>
      <c r="D35" s="15"/>
      <c r="E35" s="122">
        <v>73</v>
      </c>
      <c r="F35" s="122">
        <v>65</v>
      </c>
      <c r="G35" s="122">
        <v>75</v>
      </c>
      <c r="H35" s="122">
        <v>5</v>
      </c>
      <c r="I35" s="122">
        <v>40</v>
      </c>
      <c r="J35" s="122">
        <v>60</v>
      </c>
      <c r="K35" s="123">
        <v>35</v>
      </c>
      <c r="L35" s="10">
        <f t="shared" si="4"/>
        <v>50.42857142857143</v>
      </c>
      <c r="M35" s="22" t="str">
        <f>Jegyzokönyv!L215</f>
        <v>OK</v>
      </c>
      <c r="N35" s="4">
        <v>34</v>
      </c>
      <c r="O35" s="11">
        <f t="shared" si="5"/>
        <v>40.57142857142857</v>
      </c>
      <c r="P35" s="4" t="str">
        <f t="shared" si="6"/>
        <v>   nem</v>
      </c>
      <c r="Q35" s="142"/>
      <c r="R35" s="136">
        <f t="shared" si="7"/>
        <v>20.171428571428574</v>
      </c>
      <c r="S35" s="31"/>
      <c r="T35" s="172">
        <v>21</v>
      </c>
      <c r="U35" s="184" t="s">
        <v>297</v>
      </c>
    </row>
    <row r="36" spans="1:21" ht="15">
      <c r="A36" s="47">
        <v>216</v>
      </c>
      <c r="C36" s="49" t="s">
        <v>241</v>
      </c>
      <c r="D36" s="15"/>
      <c r="E36" s="122">
        <v>66</v>
      </c>
      <c r="F36" s="122">
        <v>60</v>
      </c>
      <c r="G36" s="122">
        <v>80</v>
      </c>
      <c r="H36" s="122">
        <v>65</v>
      </c>
      <c r="I36" s="122">
        <v>100</v>
      </c>
      <c r="J36" s="122">
        <v>30</v>
      </c>
      <c r="K36" s="123">
        <v>90</v>
      </c>
      <c r="L36" s="10">
        <f t="shared" si="4"/>
        <v>70.14285714285714</v>
      </c>
      <c r="M36" s="22" t="str">
        <f>Jegyzokönyv!L217</f>
        <v>OK</v>
      </c>
      <c r="N36" s="4">
        <v>41</v>
      </c>
      <c r="O36" s="11">
        <f t="shared" si="5"/>
        <v>52.65714285714286</v>
      </c>
      <c r="P36" s="147" t="str">
        <f t="shared" si="6"/>
        <v>   nem</v>
      </c>
      <c r="Q36" s="142">
        <v>39</v>
      </c>
      <c r="R36" s="136">
        <f t="shared" si="7"/>
        <v>51.457142857142856</v>
      </c>
      <c r="S36" s="150" t="s">
        <v>297</v>
      </c>
      <c r="T36" s="170">
        <v>70</v>
      </c>
      <c r="U36" s="186" t="s">
        <v>298</v>
      </c>
    </row>
    <row r="37" spans="1:21" ht="15">
      <c r="A37" s="47">
        <v>218</v>
      </c>
      <c r="C37" s="49" t="s">
        <v>243</v>
      </c>
      <c r="D37" s="15"/>
      <c r="E37" s="122" t="s">
        <v>294</v>
      </c>
      <c r="F37" s="122" t="s">
        <v>294</v>
      </c>
      <c r="G37" s="122" t="s">
        <v>294</v>
      </c>
      <c r="H37" s="122" t="s">
        <v>294</v>
      </c>
      <c r="I37" s="122" t="s">
        <v>294</v>
      </c>
      <c r="J37" s="122" t="s">
        <v>294</v>
      </c>
      <c r="K37" s="123" t="s">
        <v>294</v>
      </c>
      <c r="L37" s="10">
        <f t="shared" si="4"/>
        <v>0</v>
      </c>
      <c r="M37" s="22" t="str">
        <f>Jegyzokönyv!L219</f>
        <v>Hiány</v>
      </c>
      <c r="O37" s="11">
        <f t="shared" si="5"/>
        <v>0</v>
      </c>
      <c r="P37" s="4" t="str">
        <f t="shared" si="6"/>
        <v>   nem</v>
      </c>
      <c r="R37" s="136">
        <f t="shared" si="7"/>
        <v>0</v>
      </c>
      <c r="U37" s="185"/>
    </row>
    <row r="38" spans="1:21" ht="15">
      <c r="A38" s="47">
        <v>227</v>
      </c>
      <c r="C38" s="49" t="s">
        <v>252</v>
      </c>
      <c r="D38" s="15"/>
      <c r="E38" s="122"/>
      <c r="F38" s="122">
        <v>85</v>
      </c>
      <c r="G38" s="122">
        <v>60</v>
      </c>
      <c r="H38" s="122">
        <v>55</v>
      </c>
      <c r="I38" s="122">
        <v>100</v>
      </c>
      <c r="J38" s="122">
        <v>80</v>
      </c>
      <c r="K38" s="123">
        <v>25</v>
      </c>
      <c r="L38" s="10">
        <f t="shared" si="4"/>
        <v>57.857142857142854</v>
      </c>
      <c r="M38" s="22" t="str">
        <f>Jegyzokönyv!L228</f>
        <v>OK</v>
      </c>
      <c r="N38" s="4">
        <v>35</v>
      </c>
      <c r="O38" s="11">
        <f t="shared" si="5"/>
        <v>44.14285714285714</v>
      </c>
      <c r="P38" s="4" t="str">
        <f t="shared" si="6"/>
        <v>   nem</v>
      </c>
      <c r="R38" s="136">
        <f t="shared" si="7"/>
        <v>23.142857142857142</v>
      </c>
      <c r="U38" s="185"/>
    </row>
    <row r="39" spans="1:21" ht="15">
      <c r="A39" s="47">
        <v>228</v>
      </c>
      <c r="C39" s="49" t="s">
        <v>253</v>
      </c>
      <c r="D39" s="15"/>
      <c r="E39" s="122">
        <v>48</v>
      </c>
      <c r="F39" s="122">
        <v>50</v>
      </c>
      <c r="G39" s="122">
        <v>80</v>
      </c>
      <c r="H39" s="122">
        <v>85</v>
      </c>
      <c r="I39" s="122">
        <v>60</v>
      </c>
      <c r="J39" s="122">
        <v>45</v>
      </c>
      <c r="K39" s="123">
        <v>70</v>
      </c>
      <c r="L39" s="10">
        <f t="shared" si="4"/>
        <v>62.57142857142857</v>
      </c>
      <c r="M39" s="22" t="str">
        <f>Jegyzokönyv!L229</f>
        <v>OK</v>
      </c>
      <c r="N39" s="4">
        <v>44</v>
      </c>
      <c r="O39" s="11">
        <f t="shared" si="5"/>
        <v>51.42857142857143</v>
      </c>
      <c r="P39" s="147" t="str">
        <f t="shared" si="6"/>
        <v>   nem</v>
      </c>
      <c r="Q39" s="142">
        <v>39</v>
      </c>
      <c r="R39" s="136">
        <f t="shared" si="7"/>
        <v>48.42857142857143</v>
      </c>
      <c r="S39" s="150" t="s">
        <v>297</v>
      </c>
      <c r="T39" s="171"/>
      <c r="U39" s="185"/>
    </row>
    <row r="40" spans="1:21" s="57" customFormat="1" ht="15">
      <c r="A40" s="47">
        <v>230</v>
      </c>
      <c r="B40" s="4"/>
      <c r="C40" s="49" t="s">
        <v>255</v>
      </c>
      <c r="D40" s="15"/>
      <c r="E40" s="122">
        <v>76</v>
      </c>
      <c r="F40" s="122">
        <v>30</v>
      </c>
      <c r="G40" s="122">
        <v>80</v>
      </c>
      <c r="H40" s="122">
        <v>30</v>
      </c>
      <c r="I40" s="122">
        <v>50</v>
      </c>
      <c r="J40" s="122">
        <v>41</v>
      </c>
      <c r="K40" s="123">
        <v>86</v>
      </c>
      <c r="L40" s="10">
        <f t="shared" si="4"/>
        <v>56.142857142857146</v>
      </c>
      <c r="M40" s="22" t="str">
        <f>Jegyzokönyv!L231</f>
        <v>OK</v>
      </c>
      <c r="N40" s="4">
        <v>32</v>
      </c>
      <c r="O40" s="11">
        <f t="shared" si="5"/>
        <v>41.65714285714286</v>
      </c>
      <c r="P40" s="4" t="str">
        <f t="shared" si="6"/>
        <v>   nem</v>
      </c>
      <c r="Q40" s="142"/>
      <c r="R40" s="136">
        <f t="shared" si="7"/>
        <v>22.45714285714286</v>
      </c>
      <c r="S40" s="31"/>
      <c r="T40" s="172">
        <v>14</v>
      </c>
      <c r="U40" s="184" t="s">
        <v>297</v>
      </c>
    </row>
    <row r="41" spans="1:21" ht="15">
      <c r="A41" s="47">
        <v>240</v>
      </c>
      <c r="B41" s="57"/>
      <c r="C41" s="53" t="s">
        <v>265</v>
      </c>
      <c r="D41" s="104">
        <v>48.3</v>
      </c>
      <c r="E41" s="127" t="s">
        <v>294</v>
      </c>
      <c r="F41" s="127" t="s">
        <v>294</v>
      </c>
      <c r="G41" s="127" t="s">
        <v>294</v>
      </c>
      <c r="H41" s="127" t="s">
        <v>294</v>
      </c>
      <c r="I41" s="127" t="s">
        <v>294</v>
      </c>
      <c r="J41" s="127" t="s">
        <v>294</v>
      </c>
      <c r="K41" s="128"/>
      <c r="L41" s="55">
        <f t="shared" si="4"/>
        <v>48.3</v>
      </c>
      <c r="M41" s="56" t="str">
        <f>Jegyzokönyv!L241</f>
        <v>OK</v>
      </c>
      <c r="N41" s="57">
        <v>0</v>
      </c>
      <c r="O41" s="58">
        <f t="shared" si="5"/>
        <v>19.32</v>
      </c>
      <c r="P41" s="57" t="str">
        <f t="shared" si="6"/>
        <v>   nem</v>
      </c>
      <c r="Q41" s="143"/>
      <c r="R41" s="137">
        <f t="shared" si="7"/>
        <v>19.32</v>
      </c>
      <c r="S41" s="72"/>
      <c r="T41" s="169">
        <v>77</v>
      </c>
      <c r="U41" s="186" t="s">
        <v>298</v>
      </c>
    </row>
    <row r="42" spans="1:21" ht="15">
      <c r="A42" s="47">
        <v>246</v>
      </c>
      <c r="C42" s="49" t="s">
        <v>271</v>
      </c>
      <c r="D42" s="15"/>
      <c r="E42" s="122">
        <v>1</v>
      </c>
      <c r="F42" s="122">
        <v>35</v>
      </c>
      <c r="G42" s="122">
        <v>90</v>
      </c>
      <c r="H42" s="122">
        <v>35</v>
      </c>
      <c r="I42" s="122">
        <v>65</v>
      </c>
      <c r="J42" s="122">
        <v>55</v>
      </c>
      <c r="K42" s="123">
        <v>90</v>
      </c>
      <c r="L42" s="10">
        <f aca="true" t="shared" si="8" ref="L42:L58">SUM(E42:K42)/7+D42</f>
        <v>53</v>
      </c>
      <c r="M42" s="22" t="str">
        <f>Jegyzokönyv!L247</f>
        <v>OK</v>
      </c>
      <c r="N42" s="4">
        <v>28</v>
      </c>
      <c r="O42" s="11">
        <f aca="true" t="shared" si="9" ref="O42:O58">L42*0.4+0.6*N42</f>
        <v>38</v>
      </c>
      <c r="P42" s="4" t="str">
        <f t="shared" si="6"/>
        <v>   nem</v>
      </c>
      <c r="R42" s="136">
        <f aca="true" t="shared" si="10" ref="R42:R58">L42*0.4+0.6*Q42</f>
        <v>21.200000000000003</v>
      </c>
      <c r="U42" s="185"/>
    </row>
    <row r="43" spans="1:21" ht="15">
      <c r="A43" s="47">
        <v>250</v>
      </c>
      <c r="C43" s="49" t="s">
        <v>275</v>
      </c>
      <c r="D43" s="15"/>
      <c r="E43" s="122">
        <v>59</v>
      </c>
      <c r="F43" s="122">
        <v>90</v>
      </c>
      <c r="G43" s="122">
        <v>85</v>
      </c>
      <c r="H43" s="122">
        <v>3</v>
      </c>
      <c r="I43" s="122">
        <v>40</v>
      </c>
      <c r="J43" s="122">
        <v>70</v>
      </c>
      <c r="K43" s="123">
        <v>85</v>
      </c>
      <c r="L43" s="10">
        <f t="shared" si="8"/>
        <v>61.714285714285715</v>
      </c>
      <c r="M43" s="22" t="str">
        <f>Jegyzokönyv!L251</f>
        <v>OK</v>
      </c>
      <c r="N43" s="4">
        <v>44</v>
      </c>
      <c r="O43" s="11">
        <f t="shared" si="9"/>
        <v>51.08571428571429</v>
      </c>
      <c r="P43" s="4" t="str">
        <f t="shared" si="6"/>
        <v>   nem</v>
      </c>
      <c r="R43" s="136">
        <f t="shared" si="10"/>
        <v>24.685714285714287</v>
      </c>
      <c r="T43" s="172">
        <v>37</v>
      </c>
      <c r="U43" s="184" t="s">
        <v>297</v>
      </c>
    </row>
    <row r="44" spans="1:21" ht="15">
      <c r="A44" s="47">
        <v>255</v>
      </c>
      <c r="C44" s="49" t="s">
        <v>280</v>
      </c>
      <c r="D44" s="15"/>
      <c r="E44" s="122">
        <v>1</v>
      </c>
      <c r="F44" s="122">
        <v>20</v>
      </c>
      <c r="G44" s="122">
        <v>70</v>
      </c>
      <c r="H44" s="122">
        <v>45</v>
      </c>
      <c r="I44" s="122">
        <v>35</v>
      </c>
      <c r="J44" s="122">
        <v>65</v>
      </c>
      <c r="K44" s="123">
        <v>65</v>
      </c>
      <c r="L44" s="10">
        <f t="shared" si="8"/>
        <v>43</v>
      </c>
      <c r="M44" s="22" t="str">
        <f>Jegyzokönyv!L256</f>
        <v>OK</v>
      </c>
      <c r="N44" s="4">
        <v>34</v>
      </c>
      <c r="O44" s="11">
        <f t="shared" si="9"/>
        <v>37.599999999999994</v>
      </c>
      <c r="P44" s="4" t="str">
        <f t="shared" si="6"/>
        <v>   nem</v>
      </c>
      <c r="R44" s="136">
        <f t="shared" si="10"/>
        <v>17.2</v>
      </c>
      <c r="U44" s="185"/>
    </row>
    <row r="45" spans="1:21" ht="15">
      <c r="A45" s="47">
        <v>257</v>
      </c>
      <c r="C45" s="49" t="s">
        <v>282</v>
      </c>
      <c r="D45" s="15"/>
      <c r="E45" s="113" t="s">
        <v>294</v>
      </c>
      <c r="F45" s="113" t="s">
        <v>294</v>
      </c>
      <c r="G45" s="113" t="s">
        <v>294</v>
      </c>
      <c r="H45" s="113" t="s">
        <v>294</v>
      </c>
      <c r="I45" s="113" t="s">
        <v>294</v>
      </c>
      <c r="J45" s="113" t="s">
        <v>294</v>
      </c>
      <c r="K45" s="123" t="s">
        <v>294</v>
      </c>
      <c r="L45" s="10">
        <f t="shared" si="8"/>
        <v>0</v>
      </c>
      <c r="M45" s="22" t="str">
        <f>Jegyzokönyv!L258</f>
        <v>Hiány</v>
      </c>
      <c r="O45" s="11">
        <f t="shared" si="9"/>
        <v>0</v>
      </c>
      <c r="P45" s="4" t="str">
        <f t="shared" si="6"/>
        <v>   nem</v>
      </c>
      <c r="R45" s="136">
        <f t="shared" si="10"/>
        <v>0</v>
      </c>
      <c r="U45" s="185"/>
    </row>
    <row r="46" spans="1:21" ht="15">
      <c r="A46" s="47">
        <v>258</v>
      </c>
      <c r="C46" s="49" t="s">
        <v>283</v>
      </c>
      <c r="D46" s="15"/>
      <c r="E46" s="122" t="s">
        <v>294</v>
      </c>
      <c r="F46" s="122" t="s">
        <v>294</v>
      </c>
      <c r="G46" s="122" t="s">
        <v>294</v>
      </c>
      <c r="H46" s="122" t="s">
        <v>294</v>
      </c>
      <c r="I46" s="122" t="s">
        <v>294</v>
      </c>
      <c r="J46" s="122" t="s">
        <v>294</v>
      </c>
      <c r="K46" s="123" t="s">
        <v>294</v>
      </c>
      <c r="L46" s="10">
        <f t="shared" si="8"/>
        <v>0</v>
      </c>
      <c r="M46" s="22" t="str">
        <f>Jegyzokönyv!L259</f>
        <v>Hiány</v>
      </c>
      <c r="O46" s="11">
        <f t="shared" si="9"/>
        <v>0</v>
      </c>
      <c r="P46" s="4" t="str">
        <f t="shared" si="6"/>
        <v>   nem</v>
      </c>
      <c r="R46" s="136">
        <f t="shared" si="10"/>
        <v>0</v>
      </c>
      <c r="U46" s="185"/>
    </row>
    <row r="47" spans="1:21" ht="15">
      <c r="A47" s="47">
        <v>259</v>
      </c>
      <c r="C47" s="49" t="s">
        <v>284</v>
      </c>
      <c r="D47" s="15"/>
      <c r="E47" s="122">
        <v>21</v>
      </c>
      <c r="F47" s="122">
        <v>70</v>
      </c>
      <c r="G47" s="122">
        <v>90</v>
      </c>
      <c r="H47" s="122">
        <v>20</v>
      </c>
      <c r="I47" s="122">
        <v>85</v>
      </c>
      <c r="J47" s="122">
        <v>50</v>
      </c>
      <c r="K47" s="123">
        <v>45</v>
      </c>
      <c r="L47" s="10">
        <f t="shared" si="8"/>
        <v>54.42857142857143</v>
      </c>
      <c r="M47" s="22" t="str">
        <f>Jegyzokönyv!L260</f>
        <v>OK</v>
      </c>
      <c r="N47" s="4">
        <v>39</v>
      </c>
      <c r="O47" s="11">
        <f t="shared" si="9"/>
        <v>45.17142857142857</v>
      </c>
      <c r="P47" s="4" t="str">
        <f t="shared" si="6"/>
        <v>   nem</v>
      </c>
      <c r="R47" s="136">
        <f t="shared" si="10"/>
        <v>21.771428571428572</v>
      </c>
      <c r="T47" s="169">
        <v>54</v>
      </c>
      <c r="U47" s="186" t="s">
        <v>298</v>
      </c>
    </row>
    <row r="48" spans="1:21" ht="15">
      <c r="A48" s="51">
        <v>261</v>
      </c>
      <c r="B48" s="57"/>
      <c r="C48" s="53" t="s">
        <v>286</v>
      </c>
      <c r="D48" s="104">
        <v>55.6</v>
      </c>
      <c r="E48" s="127" t="s">
        <v>294</v>
      </c>
      <c r="F48" s="127" t="s">
        <v>294</v>
      </c>
      <c r="G48" s="127" t="s">
        <v>294</v>
      </c>
      <c r="H48" s="127" t="s">
        <v>294</v>
      </c>
      <c r="I48" s="127" t="s">
        <v>294</v>
      </c>
      <c r="J48" s="127" t="s">
        <v>294</v>
      </c>
      <c r="K48" s="128" t="s">
        <v>294</v>
      </c>
      <c r="L48" s="10">
        <f t="shared" si="8"/>
        <v>55.6</v>
      </c>
      <c r="M48" s="22" t="str">
        <f>Jegyzokönyv!L262</f>
        <v>OK</v>
      </c>
      <c r="N48" s="57"/>
      <c r="O48" s="11">
        <f t="shared" si="9"/>
        <v>22.240000000000002</v>
      </c>
      <c r="P48" s="147" t="str">
        <f t="shared" si="6"/>
        <v>   nem</v>
      </c>
      <c r="Q48" s="143">
        <v>40</v>
      </c>
      <c r="R48" s="136">
        <f t="shared" si="10"/>
        <v>46.24</v>
      </c>
      <c r="S48" s="150" t="s">
        <v>297</v>
      </c>
      <c r="T48" s="171">
        <v>32</v>
      </c>
      <c r="U48" s="184" t="s">
        <v>297</v>
      </c>
    </row>
    <row r="49" spans="1:21" ht="15">
      <c r="A49" s="47">
        <v>263</v>
      </c>
      <c r="C49" s="49" t="s">
        <v>288</v>
      </c>
      <c r="D49" s="15"/>
      <c r="E49" s="122">
        <v>44</v>
      </c>
      <c r="F49" s="122">
        <v>75</v>
      </c>
      <c r="G49" s="122">
        <v>85</v>
      </c>
      <c r="H49" s="122">
        <v>45</v>
      </c>
      <c r="I49" s="122">
        <v>60</v>
      </c>
      <c r="J49" s="122">
        <v>55</v>
      </c>
      <c r="K49" s="123">
        <v>45</v>
      </c>
      <c r="L49" s="10">
        <f t="shared" si="8"/>
        <v>58.42857142857143</v>
      </c>
      <c r="M49" s="22" t="str">
        <f>Jegyzokönyv!L264</f>
        <v>OK</v>
      </c>
      <c r="N49" s="4">
        <v>39</v>
      </c>
      <c r="O49" s="11">
        <f t="shared" si="9"/>
        <v>46.77142857142857</v>
      </c>
      <c r="P49" s="4" t="str">
        <f t="shared" si="6"/>
        <v>   nem</v>
      </c>
      <c r="R49" s="136">
        <f t="shared" si="10"/>
        <v>23.371428571428574</v>
      </c>
      <c r="T49" s="172">
        <v>43</v>
      </c>
      <c r="U49" s="184" t="s">
        <v>297</v>
      </c>
    </row>
    <row r="50" spans="1:21" s="60" customFormat="1" ht="15">
      <c r="A50" s="47">
        <v>265</v>
      </c>
      <c r="B50" s="4"/>
      <c r="C50" s="49" t="s">
        <v>290</v>
      </c>
      <c r="D50" s="153"/>
      <c r="E50" s="124">
        <v>1</v>
      </c>
      <c r="F50" s="114">
        <v>45</v>
      </c>
      <c r="G50" s="114">
        <v>80</v>
      </c>
      <c r="H50" s="114">
        <v>65</v>
      </c>
      <c r="I50" s="114">
        <v>35</v>
      </c>
      <c r="J50" s="114">
        <v>50</v>
      </c>
      <c r="K50" s="125">
        <v>45</v>
      </c>
      <c r="L50" s="157">
        <f t="shared" si="8"/>
        <v>45.857142857142854</v>
      </c>
      <c r="M50" s="159" t="str">
        <f>Jegyzokönyv!L266</f>
        <v>OK</v>
      </c>
      <c r="N50" s="18">
        <v>28</v>
      </c>
      <c r="O50" s="161">
        <f t="shared" si="9"/>
        <v>35.14285714285714</v>
      </c>
      <c r="P50" s="18" t="str">
        <f t="shared" si="6"/>
        <v>   nem</v>
      </c>
      <c r="Q50" s="44"/>
      <c r="R50" s="165">
        <f t="shared" si="10"/>
        <v>18.34285714285714</v>
      </c>
      <c r="S50" s="33"/>
      <c r="T50" s="176">
        <v>41</v>
      </c>
      <c r="U50" s="184" t="s">
        <v>297</v>
      </c>
    </row>
    <row r="51" spans="1:21" ht="15">
      <c r="A51" s="47">
        <v>20</v>
      </c>
      <c r="B51" s="152"/>
      <c r="C51" s="49" t="s">
        <v>48</v>
      </c>
      <c r="E51" s="124" t="s">
        <v>294</v>
      </c>
      <c r="F51" s="114" t="s">
        <v>294</v>
      </c>
      <c r="G51" s="114" t="s">
        <v>294</v>
      </c>
      <c r="H51" s="114" t="s">
        <v>294</v>
      </c>
      <c r="I51" s="114" t="s">
        <v>294</v>
      </c>
      <c r="J51" s="114" t="s">
        <v>294</v>
      </c>
      <c r="K51" s="125" t="s">
        <v>294</v>
      </c>
      <c r="L51" s="10">
        <f t="shared" si="8"/>
        <v>0</v>
      </c>
      <c r="M51" s="22" t="str">
        <f>Jegyzokönyv!L21</f>
        <v>Hiány</v>
      </c>
      <c r="O51" s="11">
        <f t="shared" si="9"/>
        <v>0</v>
      </c>
      <c r="R51" s="136">
        <f t="shared" si="10"/>
        <v>0</v>
      </c>
      <c r="S51" s="32"/>
      <c r="T51" s="170"/>
      <c r="U51" s="3"/>
    </row>
    <row r="52" spans="1:21" ht="15">
      <c r="A52" s="47">
        <v>57</v>
      </c>
      <c r="B52" s="152"/>
      <c r="C52" s="49" t="s">
        <v>85</v>
      </c>
      <c r="D52" s="15"/>
      <c r="E52" s="122" t="s">
        <v>294</v>
      </c>
      <c r="F52" s="122" t="s">
        <v>294</v>
      </c>
      <c r="G52" s="122" t="s">
        <v>294</v>
      </c>
      <c r="H52" s="122" t="s">
        <v>294</v>
      </c>
      <c r="I52" s="122" t="s">
        <v>294</v>
      </c>
      <c r="J52" s="122" t="s">
        <v>294</v>
      </c>
      <c r="K52" s="123" t="s">
        <v>294</v>
      </c>
      <c r="L52" s="10">
        <f t="shared" si="8"/>
        <v>0</v>
      </c>
      <c r="M52" s="22" t="str">
        <f>Jegyzokönyv!L58</f>
        <v>Hiány</v>
      </c>
      <c r="O52" s="11">
        <f t="shared" si="9"/>
        <v>0</v>
      </c>
      <c r="R52" s="136">
        <f t="shared" si="10"/>
        <v>0</v>
      </c>
      <c r="S52" s="32"/>
      <c r="T52" s="170"/>
      <c r="U52" s="3"/>
    </row>
    <row r="53" spans="1:21" ht="15">
      <c r="A53" s="47">
        <v>105</v>
      </c>
      <c r="B53" s="152"/>
      <c r="C53" s="49" t="s">
        <v>133</v>
      </c>
      <c r="D53" s="15"/>
      <c r="E53" s="122" t="s">
        <v>294</v>
      </c>
      <c r="F53" s="122" t="s">
        <v>294</v>
      </c>
      <c r="G53" s="122" t="s">
        <v>294</v>
      </c>
      <c r="H53" s="122" t="s">
        <v>294</v>
      </c>
      <c r="I53" s="122" t="s">
        <v>294</v>
      </c>
      <c r="J53" s="122" t="s">
        <v>294</v>
      </c>
      <c r="K53" s="123" t="s">
        <v>294</v>
      </c>
      <c r="L53" s="10">
        <f t="shared" si="8"/>
        <v>0</v>
      </c>
      <c r="M53" s="22" t="str">
        <f>Jegyzokönyv!L106</f>
        <v>Hiány</v>
      </c>
      <c r="O53" s="11">
        <f t="shared" si="9"/>
        <v>0</v>
      </c>
      <c r="R53" s="136">
        <f t="shared" si="10"/>
        <v>0</v>
      </c>
      <c r="S53" s="32"/>
      <c r="T53" s="170"/>
      <c r="U53" s="3"/>
    </row>
    <row r="54" spans="1:21" s="57" customFormat="1" ht="15">
      <c r="A54" s="47">
        <v>110</v>
      </c>
      <c r="B54" s="152"/>
      <c r="C54" s="49" t="s">
        <v>138</v>
      </c>
      <c r="D54" s="15"/>
      <c r="E54" s="122" t="s">
        <v>294</v>
      </c>
      <c r="F54" s="122" t="s">
        <v>294</v>
      </c>
      <c r="G54" s="122" t="s">
        <v>294</v>
      </c>
      <c r="H54" s="122" t="s">
        <v>294</v>
      </c>
      <c r="I54" s="122" t="s">
        <v>294</v>
      </c>
      <c r="J54" s="122" t="s">
        <v>294</v>
      </c>
      <c r="K54" s="123" t="s">
        <v>294</v>
      </c>
      <c r="L54" s="10">
        <f t="shared" si="8"/>
        <v>0</v>
      </c>
      <c r="M54" s="22" t="str">
        <f>Jegyzokönyv!L111</f>
        <v>Hiány</v>
      </c>
      <c r="N54" s="4"/>
      <c r="O54" s="11">
        <f t="shared" si="9"/>
        <v>0</v>
      </c>
      <c r="P54" s="4"/>
      <c r="Q54" s="142"/>
      <c r="R54" s="136">
        <f t="shared" si="10"/>
        <v>0</v>
      </c>
      <c r="S54" s="31"/>
      <c r="T54" s="169"/>
      <c r="U54" s="4"/>
    </row>
    <row r="55" spans="1:18" ht="15">
      <c r="A55" s="47">
        <v>138</v>
      </c>
      <c r="B55" s="152"/>
      <c r="C55" s="49" t="s">
        <v>166</v>
      </c>
      <c r="D55" s="15"/>
      <c r="E55" s="122" t="s">
        <v>294</v>
      </c>
      <c r="F55" s="122" t="s">
        <v>294</v>
      </c>
      <c r="G55" s="122" t="s">
        <v>294</v>
      </c>
      <c r="H55" s="122" t="s">
        <v>294</v>
      </c>
      <c r="I55" s="122" t="s">
        <v>294</v>
      </c>
      <c r="J55" s="122" t="s">
        <v>294</v>
      </c>
      <c r="K55" s="123" t="s">
        <v>294</v>
      </c>
      <c r="L55" s="10">
        <f t="shared" si="8"/>
        <v>0</v>
      </c>
      <c r="M55" s="22" t="str">
        <f>Jegyzokönyv!L139</f>
        <v>Hiány</v>
      </c>
      <c r="O55" s="11">
        <f t="shared" si="9"/>
        <v>0</v>
      </c>
      <c r="R55" s="136">
        <f t="shared" si="10"/>
        <v>0</v>
      </c>
    </row>
    <row r="56" spans="1:21" ht="15">
      <c r="A56" s="47">
        <v>145</v>
      </c>
      <c r="C56" s="49" t="s">
        <v>173</v>
      </c>
      <c r="D56" s="15"/>
      <c r="E56" s="122" t="s">
        <v>294</v>
      </c>
      <c r="F56" s="122" t="s">
        <v>294</v>
      </c>
      <c r="G56" s="122" t="s">
        <v>294</v>
      </c>
      <c r="H56" s="122" t="s">
        <v>294</v>
      </c>
      <c r="I56" s="122" t="s">
        <v>294</v>
      </c>
      <c r="J56" s="122" t="s">
        <v>294</v>
      </c>
      <c r="K56" s="123" t="s">
        <v>294</v>
      </c>
      <c r="L56" s="10">
        <f t="shared" si="8"/>
        <v>0</v>
      </c>
      <c r="M56" s="22" t="str">
        <f>Jegyzokönyv!L146</f>
        <v>Hiány</v>
      </c>
      <c r="O56" s="11">
        <f t="shared" si="9"/>
        <v>0</v>
      </c>
      <c r="R56" s="136">
        <f t="shared" si="10"/>
        <v>0</v>
      </c>
      <c r="S56" s="24"/>
      <c r="T56" s="170"/>
      <c r="U56" s="3"/>
    </row>
    <row r="57" spans="1:18" ht="15">
      <c r="A57" s="47">
        <v>177</v>
      </c>
      <c r="C57" s="49" t="s">
        <v>203</v>
      </c>
      <c r="D57" s="15"/>
      <c r="E57" s="122" t="s">
        <v>294</v>
      </c>
      <c r="F57" s="122" t="s">
        <v>294</v>
      </c>
      <c r="G57" s="122" t="s">
        <v>294</v>
      </c>
      <c r="H57" s="122" t="s">
        <v>294</v>
      </c>
      <c r="I57" s="122" t="s">
        <v>294</v>
      </c>
      <c r="J57" s="122" t="s">
        <v>294</v>
      </c>
      <c r="K57" s="123" t="s">
        <v>294</v>
      </c>
      <c r="L57" s="10">
        <f t="shared" si="8"/>
        <v>0</v>
      </c>
      <c r="M57" s="22" t="str">
        <f>Jegyzokönyv!L178</f>
        <v>Hiány</v>
      </c>
      <c r="O57" s="11">
        <f t="shared" si="9"/>
        <v>0</v>
      </c>
      <c r="R57" s="136">
        <f t="shared" si="10"/>
        <v>0</v>
      </c>
    </row>
    <row r="58" spans="1:18" ht="15.75" thickBot="1">
      <c r="A58" s="64">
        <v>193</v>
      </c>
      <c r="C58" s="65" t="s">
        <v>219</v>
      </c>
      <c r="D58" s="15"/>
      <c r="E58" s="122"/>
      <c r="F58" s="122"/>
      <c r="G58" s="122"/>
      <c r="H58" s="122">
        <v>70</v>
      </c>
      <c r="I58" s="122"/>
      <c r="J58" s="122"/>
      <c r="K58" s="123"/>
      <c r="L58" s="10">
        <f t="shared" si="8"/>
        <v>10</v>
      </c>
      <c r="M58" s="22" t="str">
        <f>Jegyzokönyv!L194</f>
        <v>Hiány</v>
      </c>
      <c r="O58" s="11">
        <f t="shared" si="9"/>
        <v>4</v>
      </c>
      <c r="R58" s="136">
        <f t="shared" si="10"/>
        <v>4</v>
      </c>
    </row>
    <row r="59" spans="1:21" ht="12.75">
      <c r="A59" s="89"/>
      <c r="B59" s="90"/>
      <c r="C59" s="91" t="s">
        <v>23</v>
      </c>
      <c r="D59" s="89"/>
      <c r="E59" s="116">
        <f aca="true" t="shared" si="11" ref="E59:M59">AVERAGE(E2:E58)</f>
        <v>38.61764705882353</v>
      </c>
      <c r="F59" s="116">
        <f t="shared" si="11"/>
        <v>49.142857142857146</v>
      </c>
      <c r="G59" s="116">
        <f t="shared" si="11"/>
        <v>78.07142857142857</v>
      </c>
      <c r="H59" s="116">
        <f t="shared" si="11"/>
        <v>42</v>
      </c>
      <c r="I59" s="116">
        <f t="shared" si="11"/>
        <v>57.857142857142854</v>
      </c>
      <c r="J59" s="116">
        <f t="shared" si="11"/>
        <v>53.23529411764706</v>
      </c>
      <c r="K59" s="116">
        <f t="shared" si="11"/>
        <v>59.65714285714286</v>
      </c>
      <c r="L59" s="92">
        <f t="shared" si="11"/>
        <v>42.52474489795919</v>
      </c>
      <c r="M59" s="92" t="e">
        <f t="shared" si="11"/>
        <v>#DIV/0!</v>
      </c>
      <c r="N59" s="92"/>
      <c r="O59" s="92">
        <f>AVERAGE(O2:O58)</f>
        <v>27.113469387755092</v>
      </c>
      <c r="P59" s="90"/>
      <c r="Q59" s="144"/>
      <c r="R59" s="138"/>
      <c r="S59" s="93"/>
      <c r="T59" s="174"/>
      <c r="U59" s="90"/>
    </row>
    <row r="60" spans="1:21" s="79" customFormat="1" ht="12.75">
      <c r="A60" s="75"/>
      <c r="B60" s="75"/>
      <c r="C60" s="76"/>
      <c r="D60" s="75"/>
      <c r="E60" s="117"/>
      <c r="F60" s="117"/>
      <c r="G60" s="117"/>
      <c r="H60" s="117"/>
      <c r="I60" s="117"/>
      <c r="J60" s="117"/>
      <c r="K60" s="117"/>
      <c r="L60" s="75"/>
      <c r="M60" s="77"/>
      <c r="N60" s="75"/>
      <c r="O60" s="75"/>
      <c r="P60" s="75"/>
      <c r="Q60" s="145"/>
      <c r="R60" s="139"/>
      <c r="S60" s="78"/>
      <c r="T60" s="175"/>
      <c r="U60" s="75"/>
    </row>
    <row r="61" spans="1:21" s="14" customFormat="1" ht="12.75">
      <c r="A61" s="3"/>
      <c r="B61" s="54" t="s">
        <v>28</v>
      </c>
      <c r="C61" s="27"/>
      <c r="D61" s="3"/>
      <c r="E61" s="24"/>
      <c r="F61" s="24"/>
      <c r="G61" s="24"/>
      <c r="H61" s="24"/>
      <c r="I61" s="24"/>
      <c r="J61" s="24"/>
      <c r="K61" s="24"/>
      <c r="L61" s="3"/>
      <c r="M61" s="80"/>
      <c r="N61" s="3"/>
      <c r="O61" s="3"/>
      <c r="P61" s="3"/>
      <c r="Q61" s="146"/>
      <c r="R61" s="140"/>
      <c r="S61" s="32"/>
      <c r="T61" s="170"/>
      <c r="U61" s="3"/>
    </row>
    <row r="62" spans="1:21" s="14" customFormat="1" ht="12.75">
      <c r="A62" s="3"/>
      <c r="B62" s="62" t="s">
        <v>292</v>
      </c>
      <c r="C62" s="27"/>
      <c r="D62" s="3"/>
      <c r="E62" s="24"/>
      <c r="F62" s="24"/>
      <c r="G62" s="24"/>
      <c r="H62" s="24"/>
      <c r="I62" s="24"/>
      <c r="J62" s="24"/>
      <c r="K62" s="24"/>
      <c r="L62" s="3"/>
      <c r="M62" s="80"/>
      <c r="N62" s="3"/>
      <c r="O62" s="3"/>
      <c r="P62" s="3"/>
      <c r="Q62" s="146"/>
      <c r="R62" s="140"/>
      <c r="S62" s="32"/>
      <c r="T62" s="170"/>
      <c r="U62" s="3"/>
    </row>
    <row r="63" spans="1:16" ht="12.75">
      <c r="A63" s="48"/>
      <c r="B63" s="13"/>
      <c r="C63" s="27"/>
      <c r="D63" s="3"/>
      <c r="E63" s="115"/>
      <c r="F63" s="115"/>
      <c r="G63" s="115"/>
      <c r="H63" s="115"/>
      <c r="I63" s="115"/>
      <c r="J63" s="115"/>
      <c r="K63" s="115"/>
      <c r="L63" s="35"/>
      <c r="M63" s="36"/>
      <c r="N63" s="35"/>
      <c r="O63" s="35"/>
      <c r="P63" s="34"/>
    </row>
    <row r="64" spans="2:16" ht="12.75">
      <c r="B64" s="13"/>
      <c r="C64" s="63"/>
      <c r="D64" s="62"/>
      <c r="E64" s="118"/>
      <c r="F64" s="118"/>
      <c r="G64" s="118"/>
      <c r="H64" s="118"/>
      <c r="I64" s="118"/>
      <c r="J64" s="118"/>
      <c r="K64" s="118"/>
      <c r="L64" s="73"/>
      <c r="M64" s="74"/>
      <c r="N64" s="73"/>
      <c r="O64" s="73"/>
      <c r="P64" s="73"/>
    </row>
  </sheetData>
  <printOptions gridLines="1" horizontalCentered="1"/>
  <pageMargins left="0.5905511811023623" right="0.5905511811023623" top="0.984251968503937" bottom="0.984251968503937" header="0.5118110236220472" footer="0.5118110236220472"/>
  <pageSetup horizontalDpi="360" verticalDpi="360" orientation="landscape" paperSize="9" r:id="rId1"/>
  <headerFooter alignWithMargins="0">
    <oddHeader>&amp;L&amp;16GÉPLABOR 2005
&amp;C&amp;16Összesítő&amp;R&amp;12Vegyipari Műveletek Tanszék Géptan Csoport</oddHeader>
    <oddFooter>&amp;L&amp;8file név: &amp;F&amp;C&amp;12&amp;P .oldal&amp;R&amp;8Lukenics Jánosné dr.
&amp;D.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Vegygep Admin</dc:creator>
  <cp:keywords/>
  <dc:description/>
  <cp:lastModifiedBy>lukenicsne</cp:lastModifiedBy>
  <cp:lastPrinted>2006-01-06T07:22:32Z</cp:lastPrinted>
  <dcterms:created xsi:type="dcterms:W3CDTF">1999-06-24T10:43:28Z</dcterms:created>
  <dcterms:modified xsi:type="dcterms:W3CDTF">2006-01-06T07:23:14Z</dcterms:modified>
  <cp:category/>
  <cp:version/>
  <cp:contentType/>
  <cp:contentStatus/>
</cp:coreProperties>
</file>